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8130" activeTab="0"/>
  </bookViews>
  <sheets>
    <sheet name="Daten" sheetId="1" r:id="rId1"/>
    <sheet name="Gesamtblatt" sheetId="2" r:id="rId2"/>
    <sheet name="Lösungen" sheetId="3" r:id="rId3"/>
    <sheet name="Aufgabenbl" sheetId="4" r:id="rId4"/>
  </sheets>
  <definedNames>
    <definedName name="_xlnm.Print_Area" localSheetId="1">'Gesamtblatt'!$A$1:$E$36</definedName>
    <definedName name="_xlnm.Print_Area" localSheetId="2">'Lösungen'!$A$1:$F$36</definedName>
  </definedNames>
  <calcPr fullCalcOnLoad="1"/>
</workbook>
</file>

<file path=xl/sharedStrings.xml><?xml version="1.0" encoding="utf-8"?>
<sst xmlns="http://schemas.openxmlformats.org/spreadsheetml/2006/main" count="62" uniqueCount="29">
  <si>
    <t>Aufgabe</t>
  </si>
  <si>
    <t xml:space="preserve">Nr. </t>
  </si>
  <si>
    <t>Lösung:</t>
  </si>
  <si>
    <t>Lösung</t>
  </si>
  <si>
    <t>Text vor Aufgabe:</t>
  </si>
  <si>
    <t>Text nach Aufgabe:</t>
  </si>
  <si>
    <t>Anzahl Schüler:</t>
  </si>
  <si>
    <t>Text für Blatt</t>
  </si>
  <si>
    <t>Tragt die Lösungen zu den einzelnen Aufgaben</t>
  </si>
  <si>
    <t>Gesamt:</t>
  </si>
  <si>
    <t>Lösungsblatt</t>
  </si>
  <si>
    <t>(Zeilenumbruch mit Alt + Enter)</t>
  </si>
  <si>
    <t>Datenblatt für Schatztruhenspiel</t>
  </si>
  <si>
    <t>Nr</t>
  </si>
  <si>
    <t>NEUE AUFGABEN: F9 DRÜCKEN!</t>
  </si>
  <si>
    <t xml:space="preserve"> ein und addiert die letzte Spalte. </t>
  </si>
  <si>
    <t>Herr Schmidt</t>
  </si>
  <si>
    <t>Herr Meier</t>
  </si>
  <si>
    <t>Herr Becker</t>
  </si>
  <si>
    <t>Herr Müller</t>
  </si>
  <si>
    <t>Herr Jacobs</t>
  </si>
  <si>
    <t>Herr Lang</t>
  </si>
  <si>
    <t>Herr Schwarz</t>
  </si>
  <si>
    <t>Herr Braun</t>
  </si>
  <si>
    <t>Herr Weiß</t>
  </si>
  <si>
    <t>Gerundet + Einer</t>
  </si>
  <si>
    <t>Berechne den Prozentwert</t>
  </si>
  <si>
    <t>Berechne den Prozentsatz</t>
  </si>
  <si>
    <t>Berechne den Grundwert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</si>
</sst>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34" borderId="10" xfId="0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0" fontId="1" fillId="36" borderId="0" xfId="0" applyFont="1" applyFill="1" applyAlignment="1">
      <alignment/>
    </xf>
    <xf numFmtId="0" fontId="0" fillId="35" borderId="10" xfId="0" applyFill="1" applyBorder="1" applyAlignment="1" applyProtection="1">
      <alignment/>
      <protection locked="0"/>
    </xf>
    <xf numFmtId="2" fontId="0" fillId="34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left" indent="5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0" xfId="51" applyFont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0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18.8515625" style="0" bestFit="1" customWidth="1"/>
    <col min="2" max="2" width="35.57421875" style="0" bestFit="1" customWidth="1"/>
    <col min="3" max="3" width="8.28125" style="0" customWidth="1"/>
    <col min="4" max="4" width="59.57421875" style="0" bestFit="1" customWidth="1"/>
    <col min="5" max="6" width="11.421875" style="30" customWidth="1"/>
    <col min="7" max="10" width="11.421875" style="22" customWidth="1"/>
    <col min="11" max="11" width="16.57421875" style="22" customWidth="1"/>
    <col min="12" max="25" width="11.421875" style="22" customWidth="1"/>
    <col min="26" max="29" width="11.421875" style="30" customWidth="1"/>
  </cols>
  <sheetData>
    <row r="1" spans="1:4" ht="18">
      <c r="A1" s="4" t="s">
        <v>12</v>
      </c>
      <c r="D1" s="24" t="s">
        <v>14</v>
      </c>
    </row>
    <row r="3" spans="1:4" ht="12.75">
      <c r="A3" s="1" t="s">
        <v>4</v>
      </c>
      <c r="B3" s="11"/>
      <c r="D3" t="s">
        <v>11</v>
      </c>
    </row>
    <row r="4" spans="1:2" ht="12.75">
      <c r="A4" s="1" t="s">
        <v>5</v>
      </c>
      <c r="B4" s="11"/>
    </row>
    <row r="5" spans="1:2" ht="12.75">
      <c r="A5" s="21" t="s">
        <v>6</v>
      </c>
      <c r="B5" s="25">
        <v>26</v>
      </c>
    </row>
    <row r="7" spans="1:4" ht="12.75">
      <c r="A7" s="1" t="s">
        <v>1</v>
      </c>
      <c r="B7" s="1" t="s">
        <v>0</v>
      </c>
      <c r="C7" s="1" t="s">
        <v>2</v>
      </c>
      <c r="D7" s="1" t="s">
        <v>7</v>
      </c>
    </row>
    <row r="8" spans="1:26" ht="15">
      <c r="A8" s="3">
        <v>1</v>
      </c>
      <c r="B8" s="2" t="str">
        <f>H8&amp;". "&amp;K8</f>
        <v>Berechne den Prozentwert. 36% von 450 ist …</v>
      </c>
      <c r="C8" s="26">
        <f>L8</f>
        <v>162</v>
      </c>
      <c r="D8" s="3" t="str">
        <f>IF(A8&lt;=$B$5,A8&amp;") "&amp;$B$3&amp;" "&amp;B8&amp;" "&amp;$B$4,"")</f>
        <v>1)  Berechne den Prozentwert. 36% von 450 ist … </v>
      </c>
      <c r="G8" s="22">
        <f ca="1">ROUND(RAND()*9-0.5,0)</f>
        <v>3</v>
      </c>
      <c r="H8" s="22" t="s">
        <v>26</v>
      </c>
      <c r="I8" s="22">
        <f aca="true" ca="1" t="shared" si="0" ref="I8:I40">ROUND(RAND()*55+1,0)</f>
        <v>36</v>
      </c>
      <c r="J8" s="22">
        <f ca="1">ROUND(RAND()*55+1,0)*10</f>
        <v>450</v>
      </c>
      <c r="K8" s="22" t="str">
        <f>I8&amp;"% von "&amp;J8&amp;" ist …"</f>
        <v>36% von 450 ist …</v>
      </c>
      <c r="L8" s="22">
        <f>J8*I8/100</f>
        <v>162</v>
      </c>
      <c r="M8" s="22" t="str">
        <f>"G = "&amp;J8&amp;", p% ="&amp;I8&amp;"%"</f>
        <v>G = 450, p% =36%</v>
      </c>
      <c r="N8" s="22" t="str">
        <f>"P = G · p% = "&amp;J8&amp;" · "&amp;I8&amp;"% = "&amp;L8</f>
        <v>P = G · p% = 450 · 36% = 162</v>
      </c>
      <c r="Q8" s="34"/>
      <c r="S8" s="22">
        <f aca="true" ca="1" t="shared" si="1" ref="S8:S39">ROUND(RAND()*8,0)</f>
        <v>2</v>
      </c>
      <c r="V8" s="22">
        <v>0</v>
      </c>
      <c r="W8" s="32" t="s">
        <v>16</v>
      </c>
      <c r="Z8" s="31"/>
    </row>
    <row r="9" spans="1:26" ht="15">
      <c r="A9" s="3">
        <v>2</v>
      </c>
      <c r="B9" s="2" t="str">
        <f aca="true" t="shared" si="2" ref="B9:B39">H9&amp;". "&amp;K9</f>
        <v>Berechne den Prozentsatz. 56 von 5040 ist …</v>
      </c>
      <c r="C9" s="26">
        <f aca="true" t="shared" si="3" ref="C9:C39">L9</f>
        <v>1.1111111111111112</v>
      </c>
      <c r="D9" s="3" t="str">
        <f aca="true" t="shared" si="4" ref="D9:D39">IF(A9&lt;=$B$5,A9&amp;") "&amp;$B$3&amp;" "&amp;B9&amp;" "&amp;$B$4,"")</f>
        <v>2)  Berechne den Prozentsatz. 56 von 5040 ist … </v>
      </c>
      <c r="G9" s="22">
        <f>MOD(G8+7,9)</f>
        <v>1</v>
      </c>
      <c r="H9" s="22" t="s">
        <v>27</v>
      </c>
      <c r="I9" s="22">
        <f ca="1" t="shared" si="0"/>
        <v>56</v>
      </c>
      <c r="J9" s="22">
        <f ca="1">ROUND(RAND()*10+1,0)*10*I9</f>
        <v>5040</v>
      </c>
      <c r="K9" s="22" t="str">
        <f>I9&amp;" von "&amp;J9&amp;" ist …"</f>
        <v>56 von 5040 ist …</v>
      </c>
      <c r="L9" s="22">
        <f>I9/J9*100</f>
        <v>1.1111111111111112</v>
      </c>
      <c r="M9" s="22" t="str">
        <f>"G = "&amp;J9&amp;", P ="&amp;I9</f>
        <v>G = 5040, P =56</v>
      </c>
      <c r="N9" s="22" t="str">
        <f>"p% = P : G = "&amp;I9&amp;" : "&amp;J9&amp;" = "&amp;L9&amp;" = "&amp;L9*100&amp;"%"</f>
        <v>p% = P : G = 56 : 5040 = 1,11111111111111 = 111,111111111111%</v>
      </c>
      <c r="Q9" s="34"/>
      <c r="S9" s="22">
        <f ca="1" t="shared" si="1"/>
        <v>2</v>
      </c>
      <c r="V9" s="22">
        <v>1</v>
      </c>
      <c r="W9" s="32" t="s">
        <v>17</v>
      </c>
      <c r="Z9" s="31"/>
    </row>
    <row r="10" spans="1:26" ht="15">
      <c r="A10" s="3">
        <v>3</v>
      </c>
      <c r="B10" s="2" t="str">
        <f t="shared" si="2"/>
        <v>Berechne den Grundwert. 210 ist 18% von ...</v>
      </c>
      <c r="C10" s="26">
        <f t="shared" si="3"/>
        <v>1166.6666666666665</v>
      </c>
      <c r="D10" s="3" t="str">
        <f t="shared" si="4"/>
        <v>3)  Berechne den Grundwert. 210 ist 18% von ... </v>
      </c>
      <c r="G10" s="22">
        <f aca="true" t="shared" si="5" ref="G10:G16">MOD(G9+7,9)</f>
        <v>8</v>
      </c>
      <c r="H10" s="22" t="s">
        <v>28</v>
      </c>
      <c r="I10" s="22">
        <f ca="1" t="shared" si="0"/>
        <v>18</v>
      </c>
      <c r="J10" s="22">
        <f ca="1">ROUND(RAND()*55+1,0)*10</f>
        <v>210</v>
      </c>
      <c r="K10" s="22" t="str">
        <f>J10&amp;" ist "&amp;I10&amp;"% von ..."</f>
        <v>210 ist 18% von ...</v>
      </c>
      <c r="L10" s="22">
        <f>J10/I10*100</f>
        <v>1166.6666666666665</v>
      </c>
      <c r="M10" s="22" t="str">
        <f>"P = "&amp;J10&amp;", p% ="&amp;I10&amp;"%"</f>
        <v>P = 210, p% =18%</v>
      </c>
      <c r="N10" s="22" t="str">
        <f>"G = P : p% = "&amp;J10&amp;" : "&amp;I10&amp;"% = "&amp;L10</f>
        <v>G = P : p% = 210 : 18% = 1166,66666666667</v>
      </c>
      <c r="Q10" s="34"/>
      <c r="S10" s="22">
        <f ca="1" t="shared" si="1"/>
        <v>3</v>
      </c>
      <c r="V10" s="22">
        <v>2</v>
      </c>
      <c r="W10" s="32" t="s">
        <v>18</v>
      </c>
      <c r="Z10" s="31"/>
    </row>
    <row r="11" spans="1:26" ht="15">
      <c r="A11" s="3">
        <v>4</v>
      </c>
      <c r="B11" s="2" t="str">
        <f t="shared" si="2"/>
        <v>Berechne den Prozentwert. 10% von 80 ist …</v>
      </c>
      <c r="C11" s="26">
        <f t="shared" si="3"/>
        <v>8</v>
      </c>
      <c r="D11" s="3" t="str">
        <f t="shared" si="4"/>
        <v>4)  Berechne den Prozentwert. 10% von 80 ist … </v>
      </c>
      <c r="G11" s="22">
        <f ca="1">ROUND(RAND()*9-0.5,0)</f>
        <v>8</v>
      </c>
      <c r="H11" s="22" t="s">
        <v>26</v>
      </c>
      <c r="I11" s="22">
        <f ca="1" t="shared" si="0"/>
        <v>10</v>
      </c>
      <c r="J11" s="22">
        <f ca="1">ROUND(RAND()*55+1,0)*10</f>
        <v>80</v>
      </c>
      <c r="K11" s="22" t="str">
        <f>I11&amp;"% von "&amp;J11&amp;" ist …"</f>
        <v>10% von 80 ist …</v>
      </c>
      <c r="L11" s="22">
        <f>J11*I11/100</f>
        <v>8</v>
      </c>
      <c r="M11" s="22" t="str">
        <f>"G = "&amp;J11&amp;", p% ="&amp;I11&amp;"%"</f>
        <v>G = 80, p% =10%</v>
      </c>
      <c r="N11" s="22" t="str">
        <f>"P = G · p% = "&amp;J11&amp;" · "&amp;I11&amp;"% = "&amp;L11</f>
        <v>P = G · p% = 80 · 10% = 8</v>
      </c>
      <c r="Q11" s="34"/>
      <c r="S11" s="22">
        <f ca="1" t="shared" si="1"/>
        <v>5</v>
      </c>
      <c r="V11" s="22">
        <v>3</v>
      </c>
      <c r="W11" s="32" t="s">
        <v>19</v>
      </c>
      <c r="Z11" s="31"/>
    </row>
    <row r="12" spans="1:26" ht="15">
      <c r="A12" s="3">
        <v>5</v>
      </c>
      <c r="B12" s="2" t="str">
        <f t="shared" si="2"/>
        <v>Berechne den Prozentsatz. 8 von 160 ist …</v>
      </c>
      <c r="C12" s="26">
        <f t="shared" si="3"/>
        <v>5</v>
      </c>
      <c r="D12" s="3" t="str">
        <f t="shared" si="4"/>
        <v>5)  Berechne den Prozentsatz. 8 von 160 ist … </v>
      </c>
      <c r="G12" s="22">
        <f>MOD(G11+7,9)</f>
        <v>6</v>
      </c>
      <c r="H12" s="22" t="s">
        <v>27</v>
      </c>
      <c r="I12" s="22">
        <f ca="1" t="shared" si="0"/>
        <v>8</v>
      </c>
      <c r="J12" s="22">
        <f ca="1">ROUND(RAND()*10+1,0)*10*I12</f>
        <v>160</v>
      </c>
      <c r="K12" s="22" t="str">
        <f>I12&amp;" von "&amp;J12&amp;" ist …"</f>
        <v>8 von 160 ist …</v>
      </c>
      <c r="L12" s="22">
        <f>I12/J12*100</f>
        <v>5</v>
      </c>
      <c r="M12" s="22" t="str">
        <f>"G = "&amp;J12&amp;", P ="&amp;I12</f>
        <v>G = 160, P =8</v>
      </c>
      <c r="N12" s="22" t="str">
        <f>"p% = P : G = "&amp;I12&amp;" : "&amp;J12&amp;" = "&amp;L12&amp;" = "&amp;L12*100&amp;"%"</f>
        <v>p% = P : G = 8 : 160 = 5 = 500%</v>
      </c>
      <c r="Q12" s="34"/>
      <c r="S12" s="22">
        <f ca="1" t="shared" si="1"/>
        <v>4</v>
      </c>
      <c r="V12" s="22">
        <v>4</v>
      </c>
      <c r="W12" s="32" t="s">
        <v>20</v>
      </c>
      <c r="Z12" s="31"/>
    </row>
    <row r="13" spans="1:26" ht="15">
      <c r="A13" s="3">
        <v>6</v>
      </c>
      <c r="B13" s="2" t="str">
        <f t="shared" si="2"/>
        <v>Berechne den Grundwert. 20 ist 53% von ...</v>
      </c>
      <c r="C13" s="26">
        <f t="shared" si="3"/>
        <v>37.735849056603776</v>
      </c>
      <c r="D13" s="3" t="str">
        <f t="shared" si="4"/>
        <v>6)  Berechne den Grundwert. 20 ist 53% von ... </v>
      </c>
      <c r="G13" s="22">
        <f t="shared" si="5"/>
        <v>4</v>
      </c>
      <c r="H13" s="22" t="s">
        <v>28</v>
      </c>
      <c r="I13" s="22">
        <f ca="1" t="shared" si="0"/>
        <v>53</v>
      </c>
      <c r="J13" s="22">
        <f ca="1">ROUND(RAND()*55+1,0)*10</f>
        <v>20</v>
      </c>
      <c r="K13" s="22" t="str">
        <f>J13&amp;" ist "&amp;I13&amp;"% von ..."</f>
        <v>20 ist 53% von ...</v>
      </c>
      <c r="L13" s="22">
        <f>J13/I13*100</f>
        <v>37.735849056603776</v>
      </c>
      <c r="M13" s="22" t="str">
        <f>"P = "&amp;J13&amp;", p% ="&amp;I13&amp;"%"</f>
        <v>P = 20, p% =53%</v>
      </c>
      <c r="N13" s="22" t="str">
        <f>"G = P : p% = "&amp;J13&amp;" : "&amp;I13&amp;"% = "&amp;L13</f>
        <v>G = P : p% = 20 : 53% = 37,7358490566038</v>
      </c>
      <c r="Q13" s="34"/>
      <c r="S13" s="22">
        <f ca="1" t="shared" si="1"/>
        <v>0</v>
      </c>
      <c r="V13" s="22">
        <v>5</v>
      </c>
      <c r="W13" s="33" t="s">
        <v>21</v>
      </c>
      <c r="Z13" s="31"/>
    </row>
    <row r="14" spans="1:26" ht="15">
      <c r="A14" s="3">
        <v>7</v>
      </c>
      <c r="B14" s="2" t="str">
        <f t="shared" si="2"/>
        <v>Berechne den Prozentwert. 31% von 240 ist …</v>
      </c>
      <c r="C14" s="26">
        <f t="shared" si="3"/>
        <v>74.4</v>
      </c>
      <c r="D14" s="3" t="str">
        <f t="shared" si="4"/>
        <v>7)  Berechne den Prozentwert. 31% von 240 ist … </v>
      </c>
      <c r="G14" s="22">
        <f ca="1">ROUND(RAND()*9-0.5,0)</f>
        <v>5</v>
      </c>
      <c r="H14" s="22" t="s">
        <v>26</v>
      </c>
      <c r="I14" s="22">
        <f ca="1" t="shared" si="0"/>
        <v>31</v>
      </c>
      <c r="J14" s="22">
        <f ca="1">ROUND(RAND()*55+1,0)*10</f>
        <v>240</v>
      </c>
      <c r="K14" s="22" t="str">
        <f>I14&amp;"% von "&amp;J14&amp;" ist …"</f>
        <v>31% von 240 ist …</v>
      </c>
      <c r="L14" s="22">
        <f>J14*I14/100</f>
        <v>74.4</v>
      </c>
      <c r="M14" s="22" t="str">
        <f>"G = "&amp;J14&amp;", p% ="&amp;I14&amp;"%"</f>
        <v>G = 240, p% =31%</v>
      </c>
      <c r="N14" s="22" t="str">
        <f>"P = G · p% = "&amp;J14&amp;" · "&amp;I14&amp;"% = "&amp;L14</f>
        <v>P = G · p% = 240 · 31% = 74,4</v>
      </c>
      <c r="Q14" s="34"/>
      <c r="S14" s="22">
        <f ca="1" t="shared" si="1"/>
        <v>6</v>
      </c>
      <c r="V14" s="22">
        <v>6</v>
      </c>
      <c r="W14" s="33" t="s">
        <v>22</v>
      </c>
      <c r="Z14" s="31"/>
    </row>
    <row r="15" spans="1:26" ht="15">
      <c r="A15" s="3">
        <v>8</v>
      </c>
      <c r="B15" s="2" t="str">
        <f t="shared" si="2"/>
        <v>Berechne den Prozentsatz. 19 von 1140 ist …</v>
      </c>
      <c r="C15" s="26">
        <f t="shared" si="3"/>
        <v>1.6666666666666667</v>
      </c>
      <c r="D15" s="3" t="str">
        <f t="shared" si="4"/>
        <v>8)  Berechne den Prozentsatz. 19 von 1140 ist … </v>
      </c>
      <c r="G15" s="22">
        <f>MOD(G14+7,9)</f>
        <v>3</v>
      </c>
      <c r="H15" s="22" t="s">
        <v>27</v>
      </c>
      <c r="I15" s="22">
        <f ca="1" t="shared" si="0"/>
        <v>19</v>
      </c>
      <c r="J15" s="22">
        <f ca="1">ROUND(RAND()*10+1,0)*10*I15</f>
        <v>1140</v>
      </c>
      <c r="K15" s="22" t="str">
        <f>I15&amp;" von "&amp;J15&amp;" ist …"</f>
        <v>19 von 1140 ist …</v>
      </c>
      <c r="L15" s="22">
        <f>I15/J15*100</f>
        <v>1.6666666666666667</v>
      </c>
      <c r="M15" s="22" t="str">
        <f>"G = "&amp;J15&amp;", P ="&amp;I15</f>
        <v>G = 1140, P =19</v>
      </c>
      <c r="N15" s="22" t="str">
        <f>"p% = P : G = "&amp;I15&amp;" : "&amp;J15&amp;" = "&amp;L15&amp;" = "&amp;L15*100&amp;"%"</f>
        <v>p% = P : G = 19 : 1140 = 1,66666666666667 = 166,666666666667%</v>
      </c>
      <c r="Q15" s="34"/>
      <c r="S15" s="22">
        <f ca="1" t="shared" si="1"/>
        <v>2</v>
      </c>
      <c r="V15" s="22">
        <v>7</v>
      </c>
      <c r="W15" s="32" t="s">
        <v>23</v>
      </c>
      <c r="Z15" s="31"/>
    </row>
    <row r="16" spans="1:26" ht="15">
      <c r="A16" s="3">
        <v>9</v>
      </c>
      <c r="B16" s="2" t="str">
        <f t="shared" si="2"/>
        <v>Berechne den Grundwert. 20 ist 50% von ...</v>
      </c>
      <c r="C16" s="26">
        <f t="shared" si="3"/>
        <v>40</v>
      </c>
      <c r="D16" s="3" t="str">
        <f t="shared" si="4"/>
        <v>9)  Berechne den Grundwert. 20 ist 50% von ... </v>
      </c>
      <c r="G16" s="22">
        <f t="shared" si="5"/>
        <v>1</v>
      </c>
      <c r="H16" s="22" t="s">
        <v>28</v>
      </c>
      <c r="I16" s="22">
        <f ca="1" t="shared" si="0"/>
        <v>50</v>
      </c>
      <c r="J16" s="22">
        <f ca="1">ROUND(RAND()*55+1,0)*10</f>
        <v>20</v>
      </c>
      <c r="K16" s="22" t="str">
        <f>J16&amp;" ist "&amp;I16&amp;"% von ..."</f>
        <v>20 ist 50% von ...</v>
      </c>
      <c r="L16" s="22">
        <f>J16/I16*100</f>
        <v>40</v>
      </c>
      <c r="M16" s="22" t="str">
        <f>"P = "&amp;J16&amp;", p% ="&amp;I16&amp;"%"</f>
        <v>P = 20, p% =50%</v>
      </c>
      <c r="N16" s="22" t="str">
        <f>"G = P : p% = "&amp;J16&amp;" : "&amp;I16&amp;"% = "&amp;L16</f>
        <v>G = P : p% = 20 : 50% = 40</v>
      </c>
      <c r="Q16" s="34"/>
      <c r="S16" s="22">
        <f ca="1" t="shared" si="1"/>
        <v>4</v>
      </c>
      <c r="V16" s="22">
        <v>8</v>
      </c>
      <c r="W16" s="32" t="s">
        <v>24</v>
      </c>
      <c r="Z16" s="31"/>
    </row>
    <row r="17" spans="1:26" ht="15">
      <c r="A17" s="3">
        <v>10</v>
      </c>
      <c r="B17" s="2" t="str">
        <f t="shared" si="2"/>
        <v>Berechne den Prozentwert. 13% von 330 ist …</v>
      </c>
      <c r="C17" s="26">
        <f t="shared" si="3"/>
        <v>42.9</v>
      </c>
      <c r="D17" s="3" t="str">
        <f t="shared" si="4"/>
        <v>10)  Berechne den Prozentwert. 13% von 330 ist … </v>
      </c>
      <c r="G17" s="22">
        <f ca="1">ROUND(RAND()*9-0.5,0)</f>
        <v>1</v>
      </c>
      <c r="H17" s="22" t="s">
        <v>26</v>
      </c>
      <c r="I17" s="22">
        <f ca="1" t="shared" si="0"/>
        <v>13</v>
      </c>
      <c r="J17" s="22">
        <f ca="1">ROUND(RAND()*55+1,0)*10</f>
        <v>330</v>
      </c>
      <c r="K17" s="22" t="str">
        <f>I17&amp;"% von "&amp;J17&amp;" ist …"</f>
        <v>13% von 330 ist …</v>
      </c>
      <c r="L17" s="22">
        <f>J17*I17/100</f>
        <v>42.9</v>
      </c>
      <c r="M17" s="22" t="str">
        <f>"G = "&amp;J17&amp;", p% ="&amp;I17&amp;"%"</f>
        <v>G = 330, p% =13%</v>
      </c>
      <c r="N17" s="22" t="str">
        <f>"P = G · p% = "&amp;J17&amp;" · "&amp;I17&amp;"% = "&amp;L17</f>
        <v>P = G · p% = 330 · 13% = 42,9</v>
      </c>
      <c r="Q17" s="34"/>
      <c r="S17" s="22">
        <f ca="1" t="shared" si="1"/>
        <v>8</v>
      </c>
      <c r="Z17" s="31"/>
    </row>
    <row r="18" spans="1:26" ht="15">
      <c r="A18" s="3">
        <v>11</v>
      </c>
      <c r="B18" s="2" t="str">
        <f t="shared" si="2"/>
        <v>Berechne den Prozentsatz. 35 von 2100 ist …</v>
      </c>
      <c r="C18" s="26">
        <f t="shared" si="3"/>
        <v>1.6666666666666667</v>
      </c>
      <c r="D18" s="3" t="str">
        <f t="shared" si="4"/>
        <v>11)  Berechne den Prozentsatz. 35 von 2100 ist … </v>
      </c>
      <c r="G18" s="22">
        <f>MOD(G17+7,9)</f>
        <v>8</v>
      </c>
      <c r="H18" s="22" t="s">
        <v>27</v>
      </c>
      <c r="I18" s="22">
        <f ca="1" t="shared" si="0"/>
        <v>35</v>
      </c>
      <c r="J18" s="22">
        <f ca="1">ROUND(RAND()*10+1,0)*10*I18</f>
        <v>2100</v>
      </c>
      <c r="K18" s="22" t="str">
        <f>I18&amp;" von "&amp;J18&amp;" ist …"</f>
        <v>35 von 2100 ist …</v>
      </c>
      <c r="L18" s="22">
        <f>I18/J18*100</f>
        <v>1.6666666666666667</v>
      </c>
      <c r="M18" s="22" t="str">
        <f>"G = "&amp;J18&amp;", P ="&amp;I18</f>
        <v>G = 2100, P =35</v>
      </c>
      <c r="N18" s="22" t="str">
        <f>"p% = P : G = "&amp;I18&amp;" : "&amp;J18&amp;" = "&amp;L18&amp;" = "&amp;L18*100&amp;"%"</f>
        <v>p% = P : G = 35 : 2100 = 1,66666666666667 = 166,666666666667%</v>
      </c>
      <c r="Q18" s="34"/>
      <c r="S18" s="22">
        <f ca="1" t="shared" si="1"/>
        <v>2</v>
      </c>
      <c r="Z18" s="31"/>
    </row>
    <row r="19" spans="1:26" ht="15">
      <c r="A19" s="3">
        <v>12</v>
      </c>
      <c r="B19" s="2" t="str">
        <f t="shared" si="2"/>
        <v>Berechne den Grundwert. 40 ist 42% von ...</v>
      </c>
      <c r="C19" s="26">
        <f t="shared" si="3"/>
        <v>95.23809523809523</v>
      </c>
      <c r="D19" s="3" t="str">
        <f t="shared" si="4"/>
        <v>12)  Berechne den Grundwert. 40 ist 42% von ... </v>
      </c>
      <c r="G19" s="22">
        <f>MOD(G18+7,9)</f>
        <v>6</v>
      </c>
      <c r="H19" s="22" t="s">
        <v>28</v>
      </c>
      <c r="I19" s="22">
        <f ca="1" t="shared" si="0"/>
        <v>42</v>
      </c>
      <c r="J19" s="22">
        <f ca="1">ROUND(RAND()*55+1,0)*10</f>
        <v>40</v>
      </c>
      <c r="K19" s="22" t="str">
        <f>J19&amp;" ist "&amp;I19&amp;"% von ..."</f>
        <v>40 ist 42% von ...</v>
      </c>
      <c r="L19" s="22">
        <f>J19/I19*100</f>
        <v>95.23809523809523</v>
      </c>
      <c r="M19" s="22" t="str">
        <f>"P = "&amp;J19&amp;", p% ="&amp;I19&amp;"%"</f>
        <v>P = 40, p% =42%</v>
      </c>
      <c r="N19" s="22" t="str">
        <f>"G = P : p% = "&amp;J19&amp;" : "&amp;I19&amp;"% = "&amp;L19</f>
        <v>G = P : p% = 40 : 42% = 95,2380952380952</v>
      </c>
      <c r="Q19" s="34"/>
      <c r="S19" s="22">
        <f ca="1" t="shared" si="1"/>
        <v>7</v>
      </c>
      <c r="Z19" s="31"/>
    </row>
    <row r="20" spans="1:26" ht="15">
      <c r="A20" s="3">
        <v>13</v>
      </c>
      <c r="B20" s="2" t="str">
        <f t="shared" si="2"/>
        <v>Berechne den Prozentwert. 19% von 380 ist …</v>
      </c>
      <c r="C20" s="26">
        <f t="shared" si="3"/>
        <v>72.2</v>
      </c>
      <c r="D20" s="3" t="str">
        <f t="shared" si="4"/>
        <v>13)  Berechne den Prozentwert. 19% von 380 ist … </v>
      </c>
      <c r="G20" s="22">
        <f ca="1">ROUND(RAND()*9-0.5,0)</f>
        <v>1</v>
      </c>
      <c r="H20" s="22" t="s">
        <v>26</v>
      </c>
      <c r="I20" s="22">
        <f ca="1" t="shared" si="0"/>
        <v>19</v>
      </c>
      <c r="J20" s="22">
        <f ca="1">ROUND(RAND()*55+1,0)*10</f>
        <v>380</v>
      </c>
      <c r="K20" s="22" t="str">
        <f>I20&amp;"% von "&amp;J20&amp;" ist …"</f>
        <v>19% von 380 ist …</v>
      </c>
      <c r="L20" s="22">
        <f>J20*I20/100</f>
        <v>72.2</v>
      </c>
      <c r="M20" s="22" t="str">
        <f>"G = "&amp;J20&amp;", p% ="&amp;I20&amp;"%"</f>
        <v>G = 380, p% =19%</v>
      </c>
      <c r="N20" s="22" t="str">
        <f>"P = G · p% = "&amp;J20&amp;" · "&amp;I20&amp;"% = "&amp;L20</f>
        <v>P = G · p% = 380 · 19% = 72,2</v>
      </c>
      <c r="Q20" s="34"/>
      <c r="S20" s="22">
        <f ca="1" t="shared" si="1"/>
        <v>1</v>
      </c>
      <c r="Z20" s="31"/>
    </row>
    <row r="21" spans="1:26" ht="15">
      <c r="A21" s="3">
        <v>14</v>
      </c>
      <c r="B21" s="2" t="str">
        <f t="shared" si="2"/>
        <v>Berechne den Prozentsatz. 48 von 960 ist …</v>
      </c>
      <c r="C21" s="26">
        <f t="shared" si="3"/>
        <v>5</v>
      </c>
      <c r="D21" s="3" t="str">
        <f t="shared" si="4"/>
        <v>14)  Berechne den Prozentsatz. 48 von 960 ist … </v>
      </c>
      <c r="G21" s="22">
        <f>MOD(G20+7,9)</f>
        <v>8</v>
      </c>
      <c r="H21" s="22" t="s">
        <v>27</v>
      </c>
      <c r="I21" s="22">
        <f ca="1" t="shared" si="0"/>
        <v>48</v>
      </c>
      <c r="J21" s="22">
        <f ca="1">ROUND(RAND()*10+1,0)*10*I21</f>
        <v>960</v>
      </c>
      <c r="K21" s="22" t="str">
        <f>I21&amp;" von "&amp;J21&amp;" ist …"</f>
        <v>48 von 960 ist …</v>
      </c>
      <c r="L21" s="22">
        <f>I21/J21*100</f>
        <v>5</v>
      </c>
      <c r="M21" s="22" t="str">
        <f>"G = "&amp;J21&amp;", P ="&amp;I21</f>
        <v>G = 960, P =48</v>
      </c>
      <c r="N21" s="22" t="str">
        <f>"p% = P : G = "&amp;I21&amp;" : "&amp;J21&amp;" = "&amp;L21&amp;" = "&amp;L21*100&amp;"%"</f>
        <v>p% = P : G = 48 : 960 = 5 = 500%</v>
      </c>
      <c r="Q21" s="34"/>
      <c r="S21" s="22">
        <f ca="1" t="shared" si="1"/>
        <v>3</v>
      </c>
      <c r="Z21" s="31"/>
    </row>
    <row r="22" spans="1:26" ht="15">
      <c r="A22" s="3">
        <v>15</v>
      </c>
      <c r="B22" s="2" t="str">
        <f t="shared" si="2"/>
        <v>Berechne den Grundwert. 150 ist 1% von ...</v>
      </c>
      <c r="C22" s="26">
        <f t="shared" si="3"/>
        <v>15000</v>
      </c>
      <c r="D22" s="3" t="str">
        <f t="shared" si="4"/>
        <v>15)  Berechne den Grundwert. 150 ist 1% von ... </v>
      </c>
      <c r="G22" s="22">
        <f>MOD(G21+7,9)</f>
        <v>6</v>
      </c>
      <c r="H22" s="22" t="s">
        <v>28</v>
      </c>
      <c r="I22" s="22">
        <f ca="1" t="shared" si="0"/>
        <v>1</v>
      </c>
      <c r="J22" s="22">
        <f ca="1">ROUND(RAND()*55+1,0)*10</f>
        <v>150</v>
      </c>
      <c r="K22" s="22" t="str">
        <f>J22&amp;" ist "&amp;I22&amp;"% von ..."</f>
        <v>150 ist 1% von ...</v>
      </c>
      <c r="L22" s="22">
        <f>J22/I22*100</f>
        <v>15000</v>
      </c>
      <c r="M22" s="22" t="str">
        <f>"P = "&amp;J22&amp;", p% ="&amp;I22&amp;"%"</f>
        <v>P = 150, p% =1%</v>
      </c>
      <c r="N22" s="22" t="str">
        <f>"G = P : p% = "&amp;J22&amp;" : "&amp;I22&amp;"% = "&amp;L22</f>
        <v>G = P : p% = 150 : 1% = 15000</v>
      </c>
      <c r="Q22" s="34"/>
      <c r="S22" s="22">
        <f ca="1" t="shared" si="1"/>
        <v>3</v>
      </c>
      <c r="Z22" s="31"/>
    </row>
    <row r="23" spans="1:26" ht="15">
      <c r="A23" s="3">
        <v>16</v>
      </c>
      <c r="B23" s="2" t="str">
        <f t="shared" si="2"/>
        <v>Berechne den Prozentwert. 11% von 160 ist …</v>
      </c>
      <c r="C23" s="26">
        <f t="shared" si="3"/>
        <v>17.6</v>
      </c>
      <c r="D23" s="3" t="str">
        <f t="shared" si="4"/>
        <v>16)  Berechne den Prozentwert. 11% von 160 ist … </v>
      </c>
      <c r="G23" s="22">
        <f ca="1">ROUND(RAND()*9-0.5,0)</f>
        <v>7</v>
      </c>
      <c r="H23" s="22" t="s">
        <v>26</v>
      </c>
      <c r="I23" s="22">
        <f ca="1" t="shared" si="0"/>
        <v>11</v>
      </c>
      <c r="J23" s="22">
        <f ca="1">ROUND(RAND()*55+1,0)*10</f>
        <v>160</v>
      </c>
      <c r="K23" s="22" t="str">
        <f>I23&amp;"% von "&amp;J23&amp;" ist …"</f>
        <v>11% von 160 ist …</v>
      </c>
      <c r="L23" s="22">
        <f>J23*I23/100</f>
        <v>17.6</v>
      </c>
      <c r="M23" s="22" t="str">
        <f>"G = "&amp;J23&amp;", p% ="&amp;I23&amp;"%"</f>
        <v>G = 160, p% =11%</v>
      </c>
      <c r="N23" s="22" t="str">
        <f>"P = G · p% = "&amp;J23&amp;" · "&amp;I23&amp;"% = "&amp;L23</f>
        <v>P = G · p% = 160 · 11% = 17,6</v>
      </c>
      <c r="Q23" s="34"/>
      <c r="S23" s="22">
        <f ca="1" t="shared" si="1"/>
        <v>4</v>
      </c>
      <c r="Z23" s="31"/>
    </row>
    <row r="24" spans="1:26" ht="15">
      <c r="A24" s="3">
        <v>17</v>
      </c>
      <c r="B24" s="2" t="str">
        <f t="shared" si="2"/>
        <v>Berechne den Prozentsatz. 6 von 480 ist …</v>
      </c>
      <c r="C24" s="26">
        <f t="shared" si="3"/>
        <v>1.25</v>
      </c>
      <c r="D24" s="3" t="str">
        <f t="shared" si="4"/>
        <v>17)  Berechne den Prozentsatz. 6 von 480 ist … </v>
      </c>
      <c r="G24" s="22">
        <f>MOD(G23+7,9)</f>
        <v>5</v>
      </c>
      <c r="H24" s="22" t="s">
        <v>27</v>
      </c>
      <c r="I24" s="22">
        <f ca="1" t="shared" si="0"/>
        <v>6</v>
      </c>
      <c r="J24" s="22">
        <f ca="1">ROUND(RAND()*10+1,0)*10*I24</f>
        <v>480</v>
      </c>
      <c r="K24" s="22" t="str">
        <f>I24&amp;" von "&amp;J24&amp;" ist …"</f>
        <v>6 von 480 ist …</v>
      </c>
      <c r="L24" s="22">
        <f>I24/J24*100</f>
        <v>1.25</v>
      </c>
      <c r="M24" s="22" t="str">
        <f>"G = "&amp;J24&amp;", P ="&amp;I24</f>
        <v>G = 480, P =6</v>
      </c>
      <c r="N24" s="22" t="str">
        <f>"p% = P : G = "&amp;I24&amp;" : "&amp;J24&amp;" = "&amp;L24&amp;" = "&amp;L24*100&amp;"%"</f>
        <v>p% = P : G = 6 : 480 = 1,25 = 125%</v>
      </c>
      <c r="Q24" s="34"/>
      <c r="S24" s="22">
        <f ca="1" t="shared" si="1"/>
        <v>2</v>
      </c>
      <c r="Z24" s="31"/>
    </row>
    <row r="25" spans="1:26" ht="15">
      <c r="A25" s="3">
        <v>18</v>
      </c>
      <c r="B25" s="2" t="str">
        <f t="shared" si="2"/>
        <v>Berechne den Grundwert. 230 ist 8% von ...</v>
      </c>
      <c r="C25" s="26">
        <f t="shared" si="3"/>
        <v>2875</v>
      </c>
      <c r="D25" s="3" t="str">
        <f t="shared" si="4"/>
        <v>18)  Berechne den Grundwert. 230 ist 8% von ... </v>
      </c>
      <c r="G25" s="22">
        <f>MOD(G24+7,9)</f>
        <v>3</v>
      </c>
      <c r="H25" s="22" t="s">
        <v>28</v>
      </c>
      <c r="I25" s="22">
        <f ca="1" t="shared" si="0"/>
        <v>8</v>
      </c>
      <c r="J25" s="22">
        <f ca="1">ROUND(RAND()*55+1,0)*10</f>
        <v>230</v>
      </c>
      <c r="K25" s="22" t="str">
        <f>J25&amp;" ist "&amp;I25&amp;"% von ..."</f>
        <v>230 ist 8% von ...</v>
      </c>
      <c r="L25" s="22">
        <f>J25/I25*100</f>
        <v>2875</v>
      </c>
      <c r="M25" s="22" t="str">
        <f>"P = "&amp;J25&amp;", p% ="&amp;I25&amp;"%"</f>
        <v>P = 230, p% =8%</v>
      </c>
      <c r="N25" s="22" t="str">
        <f>"G = P : p% = "&amp;J25&amp;" : "&amp;I25&amp;"% = "&amp;L25</f>
        <v>G = P : p% = 230 : 8% = 2875</v>
      </c>
      <c r="Q25" s="34"/>
      <c r="S25" s="22">
        <f ca="1" t="shared" si="1"/>
        <v>3</v>
      </c>
      <c r="Z25" s="31"/>
    </row>
    <row r="26" spans="1:26" ht="15">
      <c r="A26" s="3">
        <v>19</v>
      </c>
      <c r="B26" s="2" t="str">
        <f t="shared" si="2"/>
        <v>Berechne den Prozentwert. 55% von 110 ist …</v>
      </c>
      <c r="C26" s="26">
        <f t="shared" si="3"/>
        <v>60.5</v>
      </c>
      <c r="D26" s="3" t="str">
        <f t="shared" si="4"/>
        <v>19)  Berechne den Prozentwert. 55% von 110 ist … </v>
      </c>
      <c r="G26" s="22">
        <f ca="1">ROUND(RAND()*9-0.5,0)</f>
        <v>8</v>
      </c>
      <c r="H26" s="22" t="s">
        <v>26</v>
      </c>
      <c r="I26" s="22">
        <f ca="1" t="shared" si="0"/>
        <v>55</v>
      </c>
      <c r="J26" s="22">
        <f ca="1">ROUND(RAND()*55+1,0)*10</f>
        <v>110</v>
      </c>
      <c r="K26" s="22" t="str">
        <f>I26&amp;"% von "&amp;J26&amp;" ist …"</f>
        <v>55% von 110 ist …</v>
      </c>
      <c r="L26" s="22">
        <f>J26*I26/100</f>
        <v>60.5</v>
      </c>
      <c r="M26" s="22" t="str">
        <f>"G = "&amp;J26&amp;", p% ="&amp;I26&amp;"%"</f>
        <v>G = 110, p% =55%</v>
      </c>
      <c r="N26" s="22" t="str">
        <f>"P = G · p% = "&amp;J26&amp;" · "&amp;I26&amp;"% = "&amp;L26</f>
        <v>P = G · p% = 110 · 55% = 60,5</v>
      </c>
      <c r="Q26" s="34"/>
      <c r="S26" s="22">
        <f ca="1" t="shared" si="1"/>
        <v>2</v>
      </c>
      <c r="Z26" s="31"/>
    </row>
    <row r="27" spans="1:26" ht="15">
      <c r="A27" s="3">
        <v>20</v>
      </c>
      <c r="B27" s="2" t="str">
        <f t="shared" si="2"/>
        <v>Berechne den Prozentsatz. 28 von 1680 ist …</v>
      </c>
      <c r="C27" s="26">
        <f t="shared" si="3"/>
        <v>1.6666666666666667</v>
      </c>
      <c r="D27" s="3" t="str">
        <f t="shared" si="4"/>
        <v>20)  Berechne den Prozentsatz. 28 von 1680 ist … </v>
      </c>
      <c r="G27" s="22">
        <f>MOD(G26+7,9)</f>
        <v>6</v>
      </c>
      <c r="H27" s="22" t="s">
        <v>27</v>
      </c>
      <c r="I27" s="22">
        <f ca="1" t="shared" si="0"/>
        <v>28</v>
      </c>
      <c r="J27" s="22">
        <f ca="1">ROUND(RAND()*10+1,0)*10*I27</f>
        <v>1680</v>
      </c>
      <c r="K27" s="22" t="str">
        <f>I27&amp;" von "&amp;J27&amp;" ist …"</f>
        <v>28 von 1680 ist …</v>
      </c>
      <c r="L27" s="22">
        <f>I27/J27*100</f>
        <v>1.6666666666666667</v>
      </c>
      <c r="M27" s="22" t="str">
        <f>"G = "&amp;J27&amp;", P ="&amp;I27</f>
        <v>G = 1680, P =28</v>
      </c>
      <c r="N27" s="22" t="str">
        <f>"p% = P : G = "&amp;I27&amp;" : "&amp;J27&amp;" = "&amp;L27&amp;" = "&amp;L27*100&amp;"%"</f>
        <v>p% = P : G = 28 : 1680 = 1,66666666666667 = 166,666666666667%</v>
      </c>
      <c r="Q27" s="34"/>
      <c r="S27" s="22">
        <f ca="1" t="shared" si="1"/>
        <v>8</v>
      </c>
      <c r="Z27" s="31"/>
    </row>
    <row r="28" spans="1:26" ht="15">
      <c r="A28" s="3">
        <v>21</v>
      </c>
      <c r="B28" s="2" t="str">
        <f t="shared" si="2"/>
        <v>Berechne den Grundwert. 30 ist 33% von ...</v>
      </c>
      <c r="C28" s="26">
        <f t="shared" si="3"/>
        <v>90.9090909090909</v>
      </c>
      <c r="D28" s="3" t="str">
        <f t="shared" si="4"/>
        <v>21)  Berechne den Grundwert. 30 ist 33% von ... </v>
      </c>
      <c r="G28" s="22">
        <f>MOD(G27+7,9)</f>
        <v>4</v>
      </c>
      <c r="H28" s="22" t="s">
        <v>28</v>
      </c>
      <c r="I28" s="22">
        <f ca="1" t="shared" si="0"/>
        <v>33</v>
      </c>
      <c r="J28" s="22">
        <f ca="1">ROUND(RAND()*55+1,0)*10</f>
        <v>30</v>
      </c>
      <c r="K28" s="22" t="str">
        <f>J28&amp;" ist "&amp;I28&amp;"% von ..."</f>
        <v>30 ist 33% von ...</v>
      </c>
      <c r="L28" s="22">
        <f>J28/I28*100</f>
        <v>90.9090909090909</v>
      </c>
      <c r="M28" s="22" t="str">
        <f>"P = "&amp;J28&amp;", p% ="&amp;I28&amp;"%"</f>
        <v>P = 30, p% =33%</v>
      </c>
      <c r="N28" s="22" t="str">
        <f>"G = P : p% = "&amp;J28&amp;" : "&amp;I28&amp;"% = "&amp;L28</f>
        <v>G = P : p% = 30 : 33% = 90,9090909090909</v>
      </c>
      <c r="Q28" s="34"/>
      <c r="S28" s="22">
        <f ca="1" t="shared" si="1"/>
        <v>6</v>
      </c>
      <c r="Z28" s="31"/>
    </row>
    <row r="29" spans="1:26" ht="15">
      <c r="A29" s="3">
        <v>22</v>
      </c>
      <c r="B29" s="2" t="str">
        <f t="shared" si="2"/>
        <v>Berechne den Prozentwert. 29% von 340 ist …</v>
      </c>
      <c r="C29" s="26">
        <f t="shared" si="3"/>
        <v>98.6</v>
      </c>
      <c r="D29" s="3" t="str">
        <f t="shared" si="4"/>
        <v>22)  Berechne den Prozentwert. 29% von 340 ist … </v>
      </c>
      <c r="G29" s="22">
        <f ca="1">ROUND(RAND()*9-0.5,0)</f>
        <v>5</v>
      </c>
      <c r="H29" s="22" t="s">
        <v>26</v>
      </c>
      <c r="I29" s="22">
        <f ca="1" t="shared" si="0"/>
        <v>29</v>
      </c>
      <c r="J29" s="22">
        <f ca="1">ROUND(RAND()*55+1,0)*10</f>
        <v>340</v>
      </c>
      <c r="K29" s="22" t="str">
        <f>I29&amp;"% von "&amp;J29&amp;" ist …"</f>
        <v>29% von 340 ist …</v>
      </c>
      <c r="L29" s="22">
        <f>J29*I29/100</f>
        <v>98.6</v>
      </c>
      <c r="M29" s="22" t="str">
        <f>"G = "&amp;J29&amp;", p% ="&amp;I29&amp;"%"</f>
        <v>G = 340, p% =29%</v>
      </c>
      <c r="N29" s="22" t="str">
        <f>"P = G · p% = "&amp;J29&amp;" · "&amp;I29&amp;"% = "&amp;L29</f>
        <v>P = G · p% = 340 · 29% = 98,6</v>
      </c>
      <c r="Q29" s="34"/>
      <c r="S29" s="22">
        <f ca="1" t="shared" si="1"/>
        <v>0</v>
      </c>
      <c r="Z29" s="31"/>
    </row>
    <row r="30" spans="1:26" ht="15">
      <c r="A30" s="3">
        <v>23</v>
      </c>
      <c r="B30" s="2" t="str">
        <f t="shared" si="2"/>
        <v>Berechne den Prozentsatz. 10 von 500 ist …</v>
      </c>
      <c r="C30" s="26">
        <f t="shared" si="3"/>
        <v>2</v>
      </c>
      <c r="D30" s="3" t="str">
        <f t="shared" si="4"/>
        <v>23)  Berechne den Prozentsatz. 10 von 500 ist … </v>
      </c>
      <c r="G30" s="22">
        <f>MOD(G29+7,9)</f>
        <v>3</v>
      </c>
      <c r="H30" s="22" t="s">
        <v>27</v>
      </c>
      <c r="I30" s="22">
        <f ca="1" t="shared" si="0"/>
        <v>10</v>
      </c>
      <c r="J30" s="22">
        <f ca="1">ROUND(RAND()*10+1,0)*10*I30</f>
        <v>500</v>
      </c>
      <c r="K30" s="22" t="str">
        <f>I30&amp;" von "&amp;J30&amp;" ist …"</f>
        <v>10 von 500 ist …</v>
      </c>
      <c r="L30" s="22">
        <f>I30/J30*100</f>
        <v>2</v>
      </c>
      <c r="M30" s="22" t="str">
        <f>"G = "&amp;J30&amp;", P ="&amp;I30</f>
        <v>G = 500, P =10</v>
      </c>
      <c r="N30" s="22" t="str">
        <f>"p% = P : G = "&amp;I30&amp;" : "&amp;J30&amp;" = "&amp;L30&amp;" = "&amp;L30*100&amp;"%"</f>
        <v>p% = P : G = 10 : 500 = 2 = 200%</v>
      </c>
      <c r="Q30" s="34"/>
      <c r="S30" s="22">
        <f ca="1" t="shared" si="1"/>
        <v>1</v>
      </c>
      <c r="Z30" s="31"/>
    </row>
    <row r="31" spans="1:26" ht="15">
      <c r="A31" s="3">
        <v>24</v>
      </c>
      <c r="B31" s="2" t="str">
        <f t="shared" si="2"/>
        <v>Berechne den Grundwert. 430 ist 2% von ...</v>
      </c>
      <c r="C31" s="26">
        <f t="shared" si="3"/>
        <v>21500</v>
      </c>
      <c r="D31" s="3" t="str">
        <f t="shared" si="4"/>
        <v>24)  Berechne den Grundwert. 430 ist 2% von ... </v>
      </c>
      <c r="G31" s="22">
        <f>MOD(G30+7,9)</f>
        <v>1</v>
      </c>
      <c r="H31" s="22" t="s">
        <v>28</v>
      </c>
      <c r="I31" s="22">
        <f ca="1" t="shared" si="0"/>
        <v>2</v>
      </c>
      <c r="J31" s="22">
        <f ca="1">ROUND(RAND()*55+1,0)*10</f>
        <v>430</v>
      </c>
      <c r="K31" s="22" t="str">
        <f>J31&amp;" ist "&amp;I31&amp;"% von ..."</f>
        <v>430 ist 2% von ...</v>
      </c>
      <c r="L31" s="22">
        <f>J31/I31*100</f>
        <v>21500</v>
      </c>
      <c r="M31" s="22" t="str">
        <f>"P = "&amp;J31&amp;", p% ="&amp;I31&amp;"%"</f>
        <v>P = 430, p% =2%</v>
      </c>
      <c r="N31" s="22" t="str">
        <f>"G = P : p% = "&amp;J31&amp;" : "&amp;I31&amp;"% = "&amp;L31</f>
        <v>G = P : p% = 430 : 2% = 21500</v>
      </c>
      <c r="Q31" s="34"/>
      <c r="S31" s="22">
        <f ca="1" t="shared" si="1"/>
        <v>7</v>
      </c>
      <c r="Z31" s="31"/>
    </row>
    <row r="32" spans="1:26" ht="15">
      <c r="A32" s="3">
        <v>25</v>
      </c>
      <c r="B32" s="2" t="str">
        <f t="shared" si="2"/>
        <v>Berechne den Prozentwert. 28% von 440 ist …</v>
      </c>
      <c r="C32" s="26">
        <f t="shared" si="3"/>
        <v>123.2</v>
      </c>
      <c r="D32" s="3" t="str">
        <f t="shared" si="4"/>
        <v>25)  Berechne den Prozentwert. 28% von 440 ist … </v>
      </c>
      <c r="G32" s="22">
        <f ca="1">ROUND(RAND()*9-0.5,0)</f>
        <v>1</v>
      </c>
      <c r="H32" s="22" t="s">
        <v>26</v>
      </c>
      <c r="I32" s="22">
        <f ca="1" t="shared" si="0"/>
        <v>28</v>
      </c>
      <c r="J32" s="22">
        <f ca="1">ROUND(RAND()*55+1,0)*10</f>
        <v>440</v>
      </c>
      <c r="K32" s="22" t="str">
        <f>I32&amp;"% von "&amp;J32&amp;" ist …"</f>
        <v>28% von 440 ist …</v>
      </c>
      <c r="L32" s="22">
        <f>J32*I32/100</f>
        <v>123.2</v>
      </c>
      <c r="M32" s="22" t="str">
        <f>"G = "&amp;J32&amp;", p% ="&amp;I32&amp;"%"</f>
        <v>G = 440, p% =28%</v>
      </c>
      <c r="N32" s="22" t="str">
        <f>"P = G · p% = "&amp;J32&amp;" · "&amp;I32&amp;"% = "&amp;L32</f>
        <v>P = G · p% = 440 · 28% = 123,2</v>
      </c>
      <c r="S32" s="22">
        <f ca="1" t="shared" si="1"/>
        <v>8</v>
      </c>
      <c r="Z32" s="31"/>
    </row>
    <row r="33" spans="1:26" ht="15">
      <c r="A33" s="3">
        <v>26</v>
      </c>
      <c r="B33" s="2" t="str">
        <f t="shared" si="2"/>
        <v>Berechne den Prozentsatz. 25 von 1500 ist …</v>
      </c>
      <c r="C33" s="26">
        <f t="shared" si="3"/>
        <v>1.6666666666666667</v>
      </c>
      <c r="D33" s="3" t="str">
        <f t="shared" si="4"/>
        <v>26)  Berechne den Prozentsatz. 25 von 1500 ist … </v>
      </c>
      <c r="G33" s="22">
        <f>MOD(G32+7,9)</f>
        <v>8</v>
      </c>
      <c r="H33" s="22" t="s">
        <v>27</v>
      </c>
      <c r="I33" s="22">
        <f ca="1" t="shared" si="0"/>
        <v>25</v>
      </c>
      <c r="J33" s="22">
        <f ca="1">ROUND(RAND()*10+1,0)*10*I33</f>
        <v>1500</v>
      </c>
      <c r="K33" s="22" t="str">
        <f>I33&amp;" von "&amp;J33&amp;" ist …"</f>
        <v>25 von 1500 ist …</v>
      </c>
      <c r="L33" s="22">
        <f>I33/J33*100</f>
        <v>1.6666666666666667</v>
      </c>
      <c r="M33" s="22" t="str">
        <f>"G = "&amp;J33&amp;", P ="&amp;I33</f>
        <v>G = 1500, P =25</v>
      </c>
      <c r="N33" s="22" t="str">
        <f>"p% = P : G = "&amp;I33&amp;" : "&amp;J33&amp;" = "&amp;L33&amp;" = "&amp;L33*100&amp;"%"</f>
        <v>p% = P : G = 25 : 1500 = 1,66666666666667 = 166,666666666667%</v>
      </c>
      <c r="S33" s="22">
        <f ca="1" t="shared" si="1"/>
        <v>2</v>
      </c>
      <c r="Z33" s="31"/>
    </row>
    <row r="34" spans="1:26" ht="15">
      <c r="A34" s="3">
        <v>27</v>
      </c>
      <c r="B34" s="2" t="str">
        <f t="shared" si="2"/>
        <v>Berechne den Grundwert. 290 ist 19% von ...</v>
      </c>
      <c r="C34" s="26">
        <f t="shared" si="3"/>
        <v>1526.3157894736842</v>
      </c>
      <c r="D34" s="3">
        <f t="shared" si="4"/>
      </c>
      <c r="G34" s="22">
        <f>MOD(G33+7,9)</f>
        <v>6</v>
      </c>
      <c r="H34" s="22" t="s">
        <v>28</v>
      </c>
      <c r="I34" s="22">
        <f ca="1" t="shared" si="0"/>
        <v>19</v>
      </c>
      <c r="J34" s="22">
        <f ca="1">ROUND(RAND()*55+1,0)*10</f>
        <v>290</v>
      </c>
      <c r="K34" s="22" t="str">
        <f>J34&amp;" ist "&amp;I34&amp;"% von ..."</f>
        <v>290 ist 19% von ...</v>
      </c>
      <c r="L34" s="22">
        <f>J34/I34*100</f>
        <v>1526.3157894736842</v>
      </c>
      <c r="M34" s="22" t="str">
        <f>"P = "&amp;J34&amp;", p% ="&amp;I34&amp;"%"</f>
        <v>P = 290, p% =19%</v>
      </c>
      <c r="N34" s="22" t="str">
        <f>"G = P : p% = "&amp;J34&amp;" : "&amp;I34&amp;"% = "&amp;L34</f>
        <v>G = P : p% = 290 : 19% = 1526,31578947368</v>
      </c>
      <c r="S34" s="22">
        <f ca="1" t="shared" si="1"/>
        <v>7</v>
      </c>
      <c r="Z34" s="31"/>
    </row>
    <row r="35" spans="1:26" ht="15">
      <c r="A35" s="3">
        <v>28</v>
      </c>
      <c r="B35" s="2" t="str">
        <f t="shared" si="2"/>
        <v>Berechne den Prozentwert. 40% von 110 ist …</v>
      </c>
      <c r="C35" s="26">
        <f t="shared" si="3"/>
        <v>44</v>
      </c>
      <c r="D35" s="3">
        <f t="shared" si="4"/>
      </c>
      <c r="G35" s="22">
        <f ca="1">ROUND(RAND()*9-0.5,0)</f>
        <v>5</v>
      </c>
      <c r="H35" s="22" t="s">
        <v>26</v>
      </c>
      <c r="I35" s="22">
        <f ca="1" t="shared" si="0"/>
        <v>40</v>
      </c>
      <c r="J35" s="22">
        <f ca="1">ROUND(RAND()*55+1,0)*10</f>
        <v>110</v>
      </c>
      <c r="K35" s="22" t="str">
        <f>I35&amp;"% von "&amp;J35&amp;" ist …"</f>
        <v>40% von 110 ist …</v>
      </c>
      <c r="L35" s="22">
        <f>J35*I35/100</f>
        <v>44</v>
      </c>
      <c r="M35" s="22" t="str">
        <f>"G = "&amp;J35&amp;", p% ="&amp;I35&amp;"%"</f>
        <v>G = 110, p% =40%</v>
      </c>
      <c r="N35" s="22" t="str">
        <f>"P = G · p% = "&amp;J35&amp;" · "&amp;I35&amp;"% = "&amp;L35</f>
        <v>P = G · p% = 110 · 40% = 44</v>
      </c>
      <c r="S35" s="22">
        <f ca="1" t="shared" si="1"/>
        <v>5</v>
      </c>
      <c r="Z35" s="31"/>
    </row>
    <row r="36" spans="1:26" ht="15">
      <c r="A36" s="3">
        <v>29</v>
      </c>
      <c r="B36" s="2" t="str">
        <f t="shared" si="2"/>
        <v>Berechne den Prozentsatz. 26 von 520 ist …</v>
      </c>
      <c r="C36" s="26">
        <f t="shared" si="3"/>
        <v>5</v>
      </c>
      <c r="D36" s="3">
        <f t="shared" si="4"/>
      </c>
      <c r="G36" s="22">
        <f>MOD(G35+7,9)</f>
        <v>3</v>
      </c>
      <c r="H36" s="22" t="s">
        <v>27</v>
      </c>
      <c r="I36" s="22">
        <f ca="1" t="shared" si="0"/>
        <v>26</v>
      </c>
      <c r="J36" s="22">
        <f ca="1">ROUND(RAND()*10+1,0)*10*I36</f>
        <v>520</v>
      </c>
      <c r="K36" s="22" t="str">
        <f>I36&amp;" von "&amp;J36&amp;" ist …"</f>
        <v>26 von 520 ist …</v>
      </c>
      <c r="L36" s="22">
        <f>I36/J36*100</f>
        <v>5</v>
      </c>
      <c r="M36" s="22" t="str">
        <f>"G = "&amp;J36&amp;", P ="&amp;I36</f>
        <v>G = 520, P =26</v>
      </c>
      <c r="N36" s="22" t="str">
        <f>"p% = P : G = "&amp;I36&amp;" : "&amp;J36&amp;" = "&amp;L36&amp;" = "&amp;L36*100&amp;"%"</f>
        <v>p% = P : G = 26 : 520 = 5 = 500%</v>
      </c>
      <c r="S36" s="22">
        <f ca="1" t="shared" si="1"/>
        <v>8</v>
      </c>
      <c r="Z36" s="31"/>
    </row>
    <row r="37" spans="1:26" ht="15">
      <c r="A37" s="3">
        <v>30</v>
      </c>
      <c r="B37" s="2" t="str">
        <f t="shared" si="2"/>
        <v>Berechne den Grundwert. 240 ist 34% von ...</v>
      </c>
      <c r="C37" s="26">
        <f t="shared" si="3"/>
        <v>705.8823529411765</v>
      </c>
      <c r="D37" s="3">
        <f t="shared" si="4"/>
      </c>
      <c r="G37" s="22">
        <f>MOD(G36+7,9)</f>
        <v>1</v>
      </c>
      <c r="H37" s="22" t="s">
        <v>28</v>
      </c>
      <c r="I37" s="22">
        <f ca="1" t="shared" si="0"/>
        <v>34</v>
      </c>
      <c r="J37" s="22">
        <f ca="1">ROUND(RAND()*55+1,0)*10</f>
        <v>240</v>
      </c>
      <c r="K37" s="22" t="str">
        <f>J37&amp;" ist "&amp;I37&amp;"% von ..."</f>
        <v>240 ist 34% von ...</v>
      </c>
      <c r="L37" s="22">
        <f>J37/I37*100</f>
        <v>705.8823529411765</v>
      </c>
      <c r="M37" s="22" t="str">
        <f>"P = "&amp;J37&amp;", p% ="&amp;I37&amp;"%"</f>
        <v>P = 240, p% =34%</v>
      </c>
      <c r="N37" s="22" t="str">
        <f>"G = P : p% = "&amp;J37&amp;" : "&amp;I37&amp;"% = "&amp;L37</f>
        <v>G = P : p% = 240 : 34% = 705,882352941176</v>
      </c>
      <c r="S37" s="22">
        <f ca="1" t="shared" si="1"/>
        <v>4</v>
      </c>
      <c r="Z37" s="31"/>
    </row>
    <row r="38" spans="1:26" ht="15">
      <c r="A38" s="3">
        <v>31</v>
      </c>
      <c r="B38" s="2" t="str">
        <f t="shared" si="2"/>
        <v>Berechne den Prozentwert. 43% von 390 ist …</v>
      </c>
      <c r="C38" s="26">
        <f t="shared" si="3"/>
        <v>167.7</v>
      </c>
      <c r="D38" s="3">
        <f t="shared" si="4"/>
      </c>
      <c r="G38" s="22">
        <f ca="1">ROUND(RAND()*9-0.5,0)</f>
        <v>1</v>
      </c>
      <c r="H38" s="22" t="s">
        <v>26</v>
      </c>
      <c r="I38" s="22">
        <f ca="1" t="shared" si="0"/>
        <v>43</v>
      </c>
      <c r="J38" s="22">
        <f ca="1">ROUND(RAND()*55+1,0)*10</f>
        <v>390</v>
      </c>
      <c r="K38" s="22" t="str">
        <f>I38&amp;"% von "&amp;J38&amp;" ist …"</f>
        <v>43% von 390 ist …</v>
      </c>
      <c r="L38" s="22">
        <f>J38*I38/100</f>
        <v>167.7</v>
      </c>
      <c r="M38" s="22" t="str">
        <f>"G = "&amp;J38&amp;", p% ="&amp;I38&amp;"%"</f>
        <v>G = 390, p% =43%</v>
      </c>
      <c r="N38" s="22" t="str">
        <f>"P = G · p% = "&amp;J38&amp;" · "&amp;I38&amp;"% = "&amp;L38</f>
        <v>P = G · p% = 390 · 43% = 167,7</v>
      </c>
      <c r="S38" s="22">
        <f ca="1" t="shared" si="1"/>
        <v>2</v>
      </c>
      <c r="Z38" s="31"/>
    </row>
    <row r="39" spans="1:26" ht="15">
      <c r="A39" s="3">
        <v>32</v>
      </c>
      <c r="B39" s="2" t="str">
        <f t="shared" si="2"/>
        <v>Berechne den Prozentsatz. 43 von 2150 ist …</v>
      </c>
      <c r="C39" s="26">
        <f t="shared" si="3"/>
        <v>2</v>
      </c>
      <c r="D39" s="3">
        <f t="shared" si="4"/>
      </c>
      <c r="G39" s="22">
        <f>MOD(G38+7,9)</f>
        <v>8</v>
      </c>
      <c r="H39" s="22" t="s">
        <v>27</v>
      </c>
      <c r="I39" s="22">
        <f ca="1" t="shared" si="0"/>
        <v>43</v>
      </c>
      <c r="J39" s="22">
        <f ca="1">ROUND(RAND()*10+1,0)*10*I39</f>
        <v>2150</v>
      </c>
      <c r="K39" s="22" t="str">
        <f>I39&amp;" von "&amp;J39&amp;" ist …"</f>
        <v>43 von 2150 ist …</v>
      </c>
      <c r="L39" s="22">
        <f>I39/J39*100</f>
        <v>2</v>
      </c>
      <c r="M39" s="22" t="str">
        <f>"G = "&amp;J39&amp;", P ="&amp;I39</f>
        <v>G = 2150, P =43</v>
      </c>
      <c r="N39" s="22" t="str">
        <f>"p% = P : G = "&amp;I39&amp;" : "&amp;J39&amp;" = "&amp;L39&amp;" = "&amp;L39*100&amp;"%"</f>
        <v>p% = P : G = 43 : 2150 = 2 = 200%</v>
      </c>
      <c r="S39" s="22">
        <f ca="1" t="shared" si="1"/>
        <v>0</v>
      </c>
      <c r="Z39" s="31"/>
    </row>
    <row r="40" ht="15">
      <c r="Z40" s="31"/>
    </row>
    <row r="41" spans="11:26" ht="15">
      <c r="K41" s="23"/>
      <c r="M41" s="23"/>
      <c r="O41" s="23"/>
      <c r="Z41" s="31"/>
    </row>
    <row r="42" spans="11:26" ht="15">
      <c r="K42" s="23"/>
      <c r="M42" s="23"/>
      <c r="O42" s="23"/>
      <c r="Z42" s="31"/>
    </row>
    <row r="43" spans="11:26" ht="15">
      <c r="K43" s="23"/>
      <c r="M43" s="23"/>
      <c r="O43" s="23"/>
      <c r="Z43" s="31"/>
    </row>
    <row r="44" spans="11:26" ht="15">
      <c r="K44" s="23"/>
      <c r="M44" s="23"/>
      <c r="O44" s="23"/>
      <c r="Z44" s="3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6.00390625" style="0" customWidth="1"/>
    <col min="2" max="2" width="13.421875" style="0" bestFit="1" customWidth="1"/>
    <col min="3" max="3" width="15.7109375" style="0" customWidth="1"/>
    <col min="4" max="4" width="26.421875" style="0" bestFit="1" customWidth="1"/>
    <col min="5" max="5" width="7.7109375" style="0" customWidth="1"/>
  </cols>
  <sheetData>
    <row r="1" spans="1:5" ht="19.5">
      <c r="A1" s="28" t="s">
        <v>8</v>
      </c>
      <c r="B1" s="28"/>
      <c r="C1" s="28"/>
      <c r="D1" s="28"/>
      <c r="E1" s="28"/>
    </row>
    <row r="2" spans="1:5" ht="19.5">
      <c r="A2" s="28" t="s">
        <v>15</v>
      </c>
      <c r="B2" s="28"/>
      <c r="C2" s="28"/>
      <c r="D2" s="28"/>
      <c r="E2" s="28"/>
    </row>
    <row r="3" spans="1:4" ht="12" customHeight="1">
      <c r="A3" s="5"/>
      <c r="B3" s="5"/>
      <c r="C3" s="5"/>
      <c r="D3" s="5"/>
    </row>
    <row r="4" spans="1:4" ht="20.25">
      <c r="A4" s="5"/>
      <c r="B4" s="6" t="s">
        <v>0</v>
      </c>
      <c r="C4" s="6" t="s">
        <v>3</v>
      </c>
      <c r="D4" s="6" t="s">
        <v>25</v>
      </c>
    </row>
    <row r="5" spans="1:4" ht="20.25">
      <c r="A5" s="8">
        <v>1</v>
      </c>
      <c r="B5" s="7">
        <f>IF(A5&lt;=Daten!$B$5,A5,IF(A5-2=Daten!$B$5,"Gesamt:",""))</f>
        <v>1</v>
      </c>
      <c r="C5" s="9">
        <f>IF(OR(B5&lt;33,B5="Gesamt:"),1,0)</f>
        <v>1</v>
      </c>
      <c r="D5" s="9">
        <f>C5</f>
        <v>1</v>
      </c>
    </row>
    <row r="6" spans="1:4" ht="20.25">
      <c r="A6" s="8">
        <v>2</v>
      </c>
      <c r="B6" s="7">
        <f>IF(A6&lt;=Daten!$B$5,A6,IF(A6-2=Daten!$B$5,"Gesamt:",""))</f>
        <v>2</v>
      </c>
      <c r="C6" s="9">
        <f aca="true" t="shared" si="0" ref="C6:C36">IF(OR(B6&lt;33,B6="Gesamt:"),1,0)</f>
        <v>1</v>
      </c>
      <c r="D6" s="9">
        <f aca="true" t="shared" si="1" ref="D6:D36">C6</f>
        <v>1</v>
      </c>
    </row>
    <row r="7" spans="1:4" ht="20.25">
      <c r="A7" s="8">
        <v>3</v>
      </c>
      <c r="B7" s="7">
        <f>IF(A7&lt;=Daten!$B$5,A7,IF(A7-2=Daten!$B$5,"Gesamt:",""))</f>
        <v>3</v>
      </c>
      <c r="C7" s="9">
        <f t="shared" si="0"/>
        <v>1</v>
      </c>
      <c r="D7" s="9">
        <f t="shared" si="1"/>
        <v>1</v>
      </c>
    </row>
    <row r="8" spans="1:4" ht="20.25">
      <c r="A8" s="8">
        <v>4</v>
      </c>
      <c r="B8" s="7">
        <f>IF(A8&lt;=Daten!$B$5,A8,IF(A8-2=Daten!$B$5,"Gesamt:",""))</f>
        <v>4</v>
      </c>
      <c r="C8" s="9">
        <f t="shared" si="0"/>
        <v>1</v>
      </c>
      <c r="D8" s="9">
        <f t="shared" si="1"/>
        <v>1</v>
      </c>
    </row>
    <row r="9" spans="1:4" ht="20.25">
      <c r="A9" s="8">
        <v>5</v>
      </c>
      <c r="B9" s="7">
        <f>IF(A9&lt;=Daten!$B$5,A9,IF(A9-2=Daten!$B$5,"Gesamt:",""))</f>
        <v>5</v>
      </c>
      <c r="C9" s="9">
        <f t="shared" si="0"/>
        <v>1</v>
      </c>
      <c r="D9" s="9">
        <f t="shared" si="1"/>
        <v>1</v>
      </c>
    </row>
    <row r="10" spans="1:4" ht="20.25">
      <c r="A10" s="8">
        <v>6</v>
      </c>
      <c r="B10" s="7">
        <f>IF(A10&lt;=Daten!$B$5,A10,IF(A10-2=Daten!$B$5,"Gesamt:",""))</f>
        <v>6</v>
      </c>
      <c r="C10" s="9">
        <f t="shared" si="0"/>
        <v>1</v>
      </c>
      <c r="D10" s="9">
        <f t="shared" si="1"/>
        <v>1</v>
      </c>
    </row>
    <row r="11" spans="1:4" ht="20.25">
      <c r="A11" s="8">
        <v>7</v>
      </c>
      <c r="B11" s="7">
        <f>IF(A11&lt;=Daten!$B$5,A11,IF(A11-2=Daten!$B$5,"Gesamt:",""))</f>
        <v>7</v>
      </c>
      <c r="C11" s="9">
        <f t="shared" si="0"/>
        <v>1</v>
      </c>
      <c r="D11" s="9">
        <f t="shared" si="1"/>
        <v>1</v>
      </c>
    </row>
    <row r="12" spans="1:4" ht="20.25">
      <c r="A12" s="8">
        <v>8</v>
      </c>
      <c r="B12" s="7">
        <f>IF(A12&lt;=Daten!$B$5,A12,IF(A12-2=Daten!$B$5,"Gesamt:",""))</f>
        <v>8</v>
      </c>
      <c r="C12" s="9">
        <f t="shared" si="0"/>
        <v>1</v>
      </c>
      <c r="D12" s="9">
        <f t="shared" si="1"/>
        <v>1</v>
      </c>
    </row>
    <row r="13" spans="1:4" ht="20.25">
      <c r="A13" s="8">
        <v>9</v>
      </c>
      <c r="B13" s="7">
        <f>IF(A13&lt;=Daten!$B$5,A13,IF(A13-2=Daten!$B$5,"Gesamt:",""))</f>
        <v>9</v>
      </c>
      <c r="C13" s="9">
        <f t="shared" si="0"/>
        <v>1</v>
      </c>
      <c r="D13" s="9">
        <f t="shared" si="1"/>
        <v>1</v>
      </c>
    </row>
    <row r="14" spans="1:4" ht="20.25">
      <c r="A14" s="8">
        <v>10</v>
      </c>
      <c r="B14" s="7">
        <f>IF(A14&lt;=Daten!$B$5,A14,IF(A14-2=Daten!$B$5,"Gesamt:",""))</f>
        <v>10</v>
      </c>
      <c r="C14" s="9">
        <f t="shared" si="0"/>
        <v>1</v>
      </c>
      <c r="D14" s="9">
        <f t="shared" si="1"/>
        <v>1</v>
      </c>
    </row>
    <row r="15" spans="1:4" ht="20.25">
      <c r="A15" s="8">
        <v>11</v>
      </c>
      <c r="B15" s="7">
        <f>IF(A15&lt;=Daten!$B$5,A15,IF(A15-2=Daten!$B$5,"Gesamt:",""))</f>
        <v>11</v>
      </c>
      <c r="C15" s="9">
        <f t="shared" si="0"/>
        <v>1</v>
      </c>
      <c r="D15" s="9">
        <f t="shared" si="1"/>
        <v>1</v>
      </c>
    </row>
    <row r="16" spans="1:4" ht="20.25">
      <c r="A16" s="8">
        <v>12</v>
      </c>
      <c r="B16" s="7">
        <f>IF(A16&lt;=Daten!$B$5,A16,IF(A16-2=Daten!$B$5,"Gesamt:",""))</f>
        <v>12</v>
      </c>
      <c r="C16" s="9">
        <f t="shared" si="0"/>
        <v>1</v>
      </c>
      <c r="D16" s="9">
        <f t="shared" si="1"/>
        <v>1</v>
      </c>
    </row>
    <row r="17" spans="1:4" ht="20.25">
      <c r="A17" s="8">
        <v>13</v>
      </c>
      <c r="B17" s="7">
        <f>IF(A17&lt;=Daten!$B$5,A17,IF(A17-2=Daten!$B$5,"Gesamt:",""))</f>
        <v>13</v>
      </c>
      <c r="C17" s="9">
        <f t="shared" si="0"/>
        <v>1</v>
      </c>
      <c r="D17" s="9">
        <f t="shared" si="1"/>
        <v>1</v>
      </c>
    </row>
    <row r="18" spans="1:4" ht="20.25">
      <c r="A18" s="8">
        <v>14</v>
      </c>
      <c r="B18" s="7">
        <f>IF(A18&lt;=Daten!$B$5,A18,IF(A18-2=Daten!$B$5,"Gesamt:",""))</f>
        <v>14</v>
      </c>
      <c r="C18" s="9">
        <f t="shared" si="0"/>
        <v>1</v>
      </c>
      <c r="D18" s="9">
        <f t="shared" si="1"/>
        <v>1</v>
      </c>
    </row>
    <row r="19" spans="1:4" ht="20.25">
      <c r="A19" s="8">
        <v>15</v>
      </c>
      <c r="B19" s="7">
        <f>IF(A19&lt;=Daten!$B$5,A19,IF(A19-2=Daten!$B$5,"Gesamt:",""))</f>
        <v>15</v>
      </c>
      <c r="C19" s="9">
        <f t="shared" si="0"/>
        <v>1</v>
      </c>
      <c r="D19" s="9">
        <f t="shared" si="1"/>
        <v>1</v>
      </c>
    </row>
    <row r="20" spans="1:4" ht="20.25">
      <c r="A20" s="8">
        <v>16</v>
      </c>
      <c r="B20" s="7">
        <f>IF(A20&lt;=Daten!$B$5,A20,IF(A20-2=Daten!$B$5,"Gesamt:",""))</f>
        <v>16</v>
      </c>
      <c r="C20" s="9">
        <f t="shared" si="0"/>
        <v>1</v>
      </c>
      <c r="D20" s="9">
        <f t="shared" si="1"/>
        <v>1</v>
      </c>
    </row>
    <row r="21" spans="1:4" ht="20.25">
      <c r="A21" s="8">
        <v>17</v>
      </c>
      <c r="B21" s="7">
        <f>IF(A21&lt;=Daten!$B$5,A21,IF(A21-2=Daten!$B$5,"Gesamt:",""))</f>
        <v>17</v>
      </c>
      <c r="C21" s="9">
        <f t="shared" si="0"/>
        <v>1</v>
      </c>
      <c r="D21" s="9">
        <f t="shared" si="1"/>
        <v>1</v>
      </c>
    </row>
    <row r="22" spans="1:4" ht="20.25">
      <c r="A22" s="8">
        <v>18</v>
      </c>
      <c r="B22" s="7">
        <f>IF(A22&lt;=Daten!$B$5,A22,IF(A22-2=Daten!$B$5,"Gesamt:",""))</f>
        <v>18</v>
      </c>
      <c r="C22" s="9">
        <f t="shared" si="0"/>
        <v>1</v>
      </c>
      <c r="D22" s="9">
        <f t="shared" si="1"/>
        <v>1</v>
      </c>
    </row>
    <row r="23" spans="1:4" ht="20.25">
      <c r="A23" s="8">
        <v>19</v>
      </c>
      <c r="B23" s="7">
        <f>IF(A23&lt;=Daten!$B$5,A23,IF(A23-2=Daten!$B$5,"Gesamt:",""))</f>
        <v>19</v>
      </c>
      <c r="C23" s="9">
        <f t="shared" si="0"/>
        <v>1</v>
      </c>
      <c r="D23" s="9">
        <f t="shared" si="1"/>
        <v>1</v>
      </c>
    </row>
    <row r="24" spans="1:4" ht="20.25">
      <c r="A24" s="8">
        <v>20</v>
      </c>
      <c r="B24" s="7">
        <f>IF(A24&lt;=Daten!$B$5,A24,IF(A24-2=Daten!$B$5,"Gesamt:",""))</f>
        <v>20</v>
      </c>
      <c r="C24" s="9">
        <f t="shared" si="0"/>
        <v>1</v>
      </c>
      <c r="D24" s="9">
        <f t="shared" si="1"/>
        <v>1</v>
      </c>
    </row>
    <row r="25" spans="1:4" ht="20.25">
      <c r="A25" s="8">
        <v>21</v>
      </c>
      <c r="B25" s="7">
        <f>IF(A25&lt;=Daten!$B$5,A25,IF(A25-2=Daten!$B$5,"Gesamt:",""))</f>
        <v>21</v>
      </c>
      <c r="C25" s="9">
        <f t="shared" si="0"/>
        <v>1</v>
      </c>
      <c r="D25" s="9">
        <f t="shared" si="1"/>
        <v>1</v>
      </c>
    </row>
    <row r="26" spans="1:4" ht="20.25">
      <c r="A26" s="8">
        <v>22</v>
      </c>
      <c r="B26" s="7">
        <f>IF(A26&lt;=Daten!$B$5,A26,IF(A26-2=Daten!$B$5,"Gesamt:",""))</f>
        <v>22</v>
      </c>
      <c r="C26" s="9">
        <f t="shared" si="0"/>
        <v>1</v>
      </c>
      <c r="D26" s="9">
        <f t="shared" si="1"/>
        <v>1</v>
      </c>
    </row>
    <row r="27" spans="1:4" ht="20.25">
      <c r="A27" s="8">
        <v>23</v>
      </c>
      <c r="B27" s="7">
        <f>IF(A27&lt;=Daten!$B$5,A27,IF(A27-2=Daten!$B$5,"Gesamt:",""))</f>
        <v>23</v>
      </c>
      <c r="C27" s="9">
        <f t="shared" si="0"/>
        <v>1</v>
      </c>
      <c r="D27" s="9">
        <f t="shared" si="1"/>
        <v>1</v>
      </c>
    </row>
    <row r="28" spans="1:4" ht="20.25">
      <c r="A28" s="8">
        <v>24</v>
      </c>
      <c r="B28" s="7">
        <f>IF(A28&lt;=Daten!$B$5,A28,IF(A28-2=Daten!$B$5,"Gesamt:",""))</f>
        <v>24</v>
      </c>
      <c r="C28" s="9">
        <f t="shared" si="0"/>
        <v>1</v>
      </c>
      <c r="D28" s="9">
        <f t="shared" si="1"/>
        <v>1</v>
      </c>
    </row>
    <row r="29" spans="1:4" ht="20.25">
      <c r="A29" s="8">
        <v>25</v>
      </c>
      <c r="B29" s="7">
        <f>IF(A29&lt;=Daten!$B$5,A29,IF(A29-2=Daten!$B$5,"Gesamt:",""))</f>
        <v>25</v>
      </c>
      <c r="C29" s="9">
        <f t="shared" si="0"/>
        <v>1</v>
      </c>
      <c r="D29" s="9">
        <f t="shared" si="1"/>
        <v>1</v>
      </c>
    </row>
    <row r="30" spans="1:4" ht="20.25">
      <c r="A30" s="8">
        <v>26</v>
      </c>
      <c r="B30" s="7">
        <f>IF(A30&lt;=Daten!$B$5,A30,IF(A30-2=Daten!$B$5,"Gesamt:",""))</f>
        <v>26</v>
      </c>
      <c r="C30" s="9">
        <f t="shared" si="0"/>
        <v>1</v>
      </c>
      <c r="D30" s="9">
        <f t="shared" si="1"/>
        <v>1</v>
      </c>
    </row>
    <row r="31" spans="1:4" ht="20.25">
      <c r="A31" s="8">
        <v>27</v>
      </c>
      <c r="B31" s="7">
        <f>IF(A31&lt;=Daten!$B$5,A31,IF(A31-2=Daten!$B$5,"Gesamt:",""))</f>
      </c>
      <c r="C31" s="9">
        <f t="shared" si="0"/>
        <v>0</v>
      </c>
      <c r="D31" s="9">
        <f t="shared" si="1"/>
        <v>0</v>
      </c>
    </row>
    <row r="32" spans="1:4" ht="20.25">
      <c r="A32" s="8">
        <v>28</v>
      </c>
      <c r="B32" s="7" t="str">
        <f>IF(A32&lt;=Daten!$B$5,A32,IF(A32-2=Daten!$B$5,"Gesamt:",""))</f>
        <v>Gesamt:</v>
      </c>
      <c r="C32" s="9">
        <f t="shared" si="0"/>
        <v>1</v>
      </c>
      <c r="D32" s="9">
        <f t="shared" si="1"/>
        <v>1</v>
      </c>
    </row>
    <row r="33" spans="1:4" ht="20.25">
      <c r="A33" s="8">
        <v>29</v>
      </c>
      <c r="B33" s="7">
        <f>IF(A33&lt;=Daten!$B$5,A33,IF(A33-2=Daten!$B$5,"Gesamt:",""))</f>
      </c>
      <c r="C33" s="9">
        <f t="shared" si="0"/>
        <v>0</v>
      </c>
      <c r="D33" s="9">
        <f t="shared" si="1"/>
        <v>0</v>
      </c>
    </row>
    <row r="34" spans="1:4" ht="20.25">
      <c r="A34" s="8">
        <v>30</v>
      </c>
      <c r="B34" s="7">
        <f>IF(A34&lt;=Daten!$B$5,A34,IF(A34-2=Daten!$B$5,"Gesamt:",""))</f>
      </c>
      <c r="C34" s="9">
        <f t="shared" si="0"/>
        <v>0</v>
      </c>
      <c r="D34" s="9">
        <f t="shared" si="1"/>
        <v>0</v>
      </c>
    </row>
    <row r="35" spans="1:4" ht="20.25">
      <c r="A35" s="8">
        <v>31</v>
      </c>
      <c r="B35" s="7">
        <f>IF(A35&lt;=Daten!$B$5,A35,IF(A35-2=Daten!$B$5,"Gesamt:",""))</f>
      </c>
      <c r="C35" s="9">
        <f t="shared" si="0"/>
        <v>0</v>
      </c>
      <c r="D35" s="9">
        <f t="shared" si="1"/>
        <v>0</v>
      </c>
    </row>
    <row r="36" spans="1:4" ht="20.25">
      <c r="A36" s="8">
        <v>32</v>
      </c>
      <c r="B36" s="7">
        <f>IF(A36&lt;=Daten!$B$5,A36,IF(A36-2=Daten!$B$5,"Gesamt:",""))</f>
      </c>
      <c r="C36" s="9">
        <f t="shared" si="0"/>
        <v>0</v>
      </c>
      <c r="D36" s="9">
        <f t="shared" si="1"/>
        <v>0</v>
      </c>
    </row>
  </sheetData>
  <sheetProtection/>
  <mergeCells count="2">
    <mergeCell ref="A1:E1"/>
    <mergeCell ref="A2:E2"/>
  </mergeCells>
  <conditionalFormatting sqref="C5:D36">
    <cfRule type="cellIs" priority="1" dxfId="8" operator="equal" stopIfTrue="1">
      <formula>1</formula>
    </cfRule>
  </conditionalFormatting>
  <conditionalFormatting sqref="B5:B36">
    <cfRule type="cellIs" priority="2" dxfId="9" operator="equal" stopIfTrue="1">
      <formula>"Gesamt:"</formula>
    </cfRule>
    <cfRule type="cellIs" priority="3" dxfId="8" operator="between" stopIfTrue="1">
      <formula>0</formula>
      <formula>33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:F1"/>
    </sheetView>
  </sheetViews>
  <sheetFormatPr defaultColWidth="11.421875" defaultRowHeight="12.75"/>
  <cols>
    <col min="1" max="1" width="4.140625" style="0" customWidth="1"/>
    <col min="2" max="2" width="5.57421875" style="0" customWidth="1"/>
    <col min="3" max="3" width="55.7109375" style="0" customWidth="1"/>
    <col min="4" max="4" width="10.7109375" style="0" customWidth="1"/>
    <col min="5" max="5" width="11.7109375" style="0" customWidth="1"/>
    <col min="6" max="6" width="2.140625" style="0" customWidth="1"/>
  </cols>
  <sheetData>
    <row r="1" spans="1:6" s="16" customFormat="1" ht="15.75">
      <c r="A1" s="29" t="s">
        <v>10</v>
      </c>
      <c r="B1" s="29"/>
      <c r="C1" s="29"/>
      <c r="D1" s="29"/>
      <c r="E1" s="29"/>
      <c r="F1" s="29"/>
    </row>
    <row r="2" spans="1:5" ht="8.25" customHeight="1">
      <c r="A2" s="5"/>
      <c r="B2" s="5"/>
      <c r="C2" s="5"/>
      <c r="D2" s="5"/>
      <c r="E2" s="5"/>
    </row>
    <row r="3" spans="1:5" ht="32.25">
      <c r="A3" s="5"/>
      <c r="B3" s="14" t="s">
        <v>13</v>
      </c>
      <c r="C3" s="14" t="s">
        <v>0</v>
      </c>
      <c r="D3" s="14" t="s">
        <v>3</v>
      </c>
      <c r="E3" s="15" t="s">
        <v>25</v>
      </c>
    </row>
    <row r="4" spans="1:5" ht="20.25">
      <c r="A4" s="8">
        <v>1</v>
      </c>
      <c r="B4" s="12">
        <v>1</v>
      </c>
      <c r="C4" s="27" t="str">
        <f>IF(A4&lt;=Daten!$B$5,Daten!B8,0)</f>
        <v>Berechne den Prozentwert. 36% von 450 ist …</v>
      </c>
      <c r="D4" s="13">
        <f>IF(B4&lt;=Daten!$B$5,Daten!C8,0)</f>
        <v>162</v>
      </c>
      <c r="E4" s="13">
        <f>ROUND(D4,0)-INT(ROUND(D4,0)/10)*10</f>
        <v>2</v>
      </c>
    </row>
    <row r="5" spans="1:5" ht="20.25">
      <c r="A5" s="8">
        <v>2</v>
      </c>
      <c r="B5" s="12">
        <v>2</v>
      </c>
      <c r="C5" s="27" t="str">
        <f>IF(A5&lt;=Daten!$B$5,Daten!B9,0)</f>
        <v>Berechne den Prozentsatz. 56 von 5040 ist …</v>
      </c>
      <c r="D5" s="13">
        <f>IF(B5&lt;=Daten!$B$5,Daten!C9,0)</f>
        <v>1.1111111111111112</v>
      </c>
      <c r="E5" s="13">
        <f aca="true" t="shared" si="0" ref="E5:E35">ROUND(D5,0)-INT(ROUND(D5,0)/10)*10</f>
        <v>1</v>
      </c>
    </row>
    <row r="6" spans="1:5" ht="20.25">
      <c r="A6" s="8">
        <v>3</v>
      </c>
      <c r="B6" s="12">
        <v>3</v>
      </c>
      <c r="C6" s="27" t="str">
        <f>IF(A6&lt;=Daten!$B$5,Daten!B10,0)</f>
        <v>Berechne den Grundwert. 210 ist 18% von ...</v>
      </c>
      <c r="D6" s="13">
        <f>IF(B6&lt;=Daten!$B$5,Daten!C10,0)</f>
        <v>1166.6666666666665</v>
      </c>
      <c r="E6" s="13">
        <f t="shared" si="0"/>
        <v>7</v>
      </c>
    </row>
    <row r="7" spans="1:5" ht="20.25">
      <c r="A7" s="8">
        <v>4</v>
      </c>
      <c r="B7" s="12">
        <v>4</v>
      </c>
      <c r="C7" s="27" t="str">
        <f>IF(A7&lt;=Daten!$B$5,Daten!B11,0)</f>
        <v>Berechne den Prozentwert. 10% von 80 ist …</v>
      </c>
      <c r="D7" s="13">
        <f>IF(B7&lt;=Daten!$B$5,Daten!C11,0)</f>
        <v>8</v>
      </c>
      <c r="E7" s="13">
        <f t="shared" si="0"/>
        <v>8</v>
      </c>
    </row>
    <row r="8" spans="1:5" ht="20.25">
      <c r="A8" s="8">
        <v>5</v>
      </c>
      <c r="B8" s="12">
        <v>5</v>
      </c>
      <c r="C8" s="27" t="str">
        <f>IF(A8&lt;=Daten!$B$5,Daten!B12,0)</f>
        <v>Berechne den Prozentsatz. 8 von 160 ist …</v>
      </c>
      <c r="D8" s="13">
        <f>IF(B8&lt;=Daten!$B$5,Daten!C12,0)</f>
        <v>5</v>
      </c>
      <c r="E8" s="13">
        <f t="shared" si="0"/>
        <v>5</v>
      </c>
    </row>
    <row r="9" spans="1:5" ht="20.25">
      <c r="A9" s="8">
        <v>6</v>
      </c>
      <c r="B9" s="12">
        <v>6</v>
      </c>
      <c r="C9" s="27" t="str">
        <f>IF(A9&lt;=Daten!$B$5,Daten!B13,0)</f>
        <v>Berechne den Grundwert. 20 ist 53% von ...</v>
      </c>
      <c r="D9" s="13">
        <f>IF(B9&lt;=Daten!$B$5,Daten!C13,0)</f>
        <v>37.735849056603776</v>
      </c>
      <c r="E9" s="13">
        <f t="shared" si="0"/>
        <v>8</v>
      </c>
    </row>
    <row r="10" spans="1:5" ht="20.25">
      <c r="A10" s="8">
        <v>7</v>
      </c>
      <c r="B10" s="12">
        <v>7</v>
      </c>
      <c r="C10" s="27" t="str">
        <f>IF(A10&lt;=Daten!$B$5,Daten!B14,0)</f>
        <v>Berechne den Prozentwert. 31% von 240 ist …</v>
      </c>
      <c r="D10" s="13">
        <f>IF(B10&lt;=Daten!$B$5,Daten!C14,0)</f>
        <v>74.4</v>
      </c>
      <c r="E10" s="13">
        <f t="shared" si="0"/>
        <v>4</v>
      </c>
    </row>
    <row r="11" spans="1:5" ht="20.25">
      <c r="A11" s="8">
        <v>8</v>
      </c>
      <c r="B11" s="12">
        <v>8</v>
      </c>
      <c r="C11" s="27" t="str">
        <f>IF(A11&lt;=Daten!$B$5,Daten!B15,0)</f>
        <v>Berechne den Prozentsatz. 19 von 1140 ist …</v>
      </c>
      <c r="D11" s="13">
        <f>IF(B11&lt;=Daten!$B$5,Daten!C15,0)</f>
        <v>1.6666666666666667</v>
      </c>
      <c r="E11" s="13">
        <f t="shared" si="0"/>
        <v>2</v>
      </c>
    </row>
    <row r="12" spans="1:5" ht="20.25">
      <c r="A12" s="8">
        <v>9</v>
      </c>
      <c r="B12" s="12">
        <v>9</v>
      </c>
      <c r="C12" s="27" t="str">
        <f>IF(A12&lt;=Daten!$B$5,Daten!B16,0)</f>
        <v>Berechne den Grundwert. 20 ist 50% von ...</v>
      </c>
      <c r="D12" s="13">
        <f>IF(B12&lt;=Daten!$B$5,Daten!C16,0)</f>
        <v>40</v>
      </c>
      <c r="E12" s="13">
        <f t="shared" si="0"/>
        <v>0</v>
      </c>
    </row>
    <row r="13" spans="1:5" ht="20.25">
      <c r="A13" s="8">
        <v>10</v>
      </c>
      <c r="B13" s="12">
        <v>10</v>
      </c>
      <c r="C13" s="27" t="str">
        <f>IF(A13&lt;=Daten!$B$5,Daten!B17,0)</f>
        <v>Berechne den Prozentwert. 13% von 330 ist …</v>
      </c>
      <c r="D13" s="13">
        <f>IF(B13&lt;=Daten!$B$5,Daten!C17,0)</f>
        <v>42.9</v>
      </c>
      <c r="E13" s="13">
        <f t="shared" si="0"/>
        <v>3</v>
      </c>
    </row>
    <row r="14" spans="1:5" ht="20.25">
      <c r="A14" s="8">
        <v>11</v>
      </c>
      <c r="B14" s="12">
        <v>11</v>
      </c>
      <c r="C14" s="27" t="str">
        <f>IF(A14&lt;=Daten!$B$5,Daten!B18,0)</f>
        <v>Berechne den Prozentsatz. 35 von 2100 ist …</v>
      </c>
      <c r="D14" s="13">
        <f>IF(B14&lt;=Daten!$B$5,Daten!C18,0)</f>
        <v>1.6666666666666667</v>
      </c>
      <c r="E14" s="13">
        <f t="shared" si="0"/>
        <v>2</v>
      </c>
    </row>
    <row r="15" spans="1:5" ht="20.25">
      <c r="A15" s="8">
        <v>12</v>
      </c>
      <c r="B15" s="12">
        <v>12</v>
      </c>
      <c r="C15" s="27" t="str">
        <f>IF(A15&lt;=Daten!$B$5,Daten!B19,0)</f>
        <v>Berechne den Grundwert. 40 ist 42% von ...</v>
      </c>
      <c r="D15" s="13">
        <f>IF(B15&lt;=Daten!$B$5,Daten!C19,0)</f>
        <v>95.23809523809523</v>
      </c>
      <c r="E15" s="13">
        <f t="shared" si="0"/>
        <v>5</v>
      </c>
    </row>
    <row r="16" spans="1:5" ht="20.25">
      <c r="A16" s="8">
        <v>13</v>
      </c>
      <c r="B16" s="12">
        <v>13</v>
      </c>
      <c r="C16" s="27" t="str">
        <f>IF(A16&lt;=Daten!$B$5,Daten!B20,0)</f>
        <v>Berechne den Prozentwert. 19% von 380 ist …</v>
      </c>
      <c r="D16" s="13">
        <f>IF(B16&lt;=Daten!$B$5,Daten!C20,0)</f>
        <v>72.2</v>
      </c>
      <c r="E16" s="13">
        <f t="shared" si="0"/>
        <v>2</v>
      </c>
    </row>
    <row r="17" spans="1:5" ht="20.25">
      <c r="A17" s="8">
        <v>14</v>
      </c>
      <c r="B17" s="12">
        <v>14</v>
      </c>
      <c r="C17" s="27" t="str">
        <f>IF(A17&lt;=Daten!$B$5,Daten!B21,0)</f>
        <v>Berechne den Prozentsatz. 48 von 960 ist …</v>
      </c>
      <c r="D17" s="13">
        <f>IF(B17&lt;=Daten!$B$5,Daten!C21,0)</f>
        <v>5</v>
      </c>
      <c r="E17" s="13">
        <f t="shared" si="0"/>
        <v>5</v>
      </c>
    </row>
    <row r="18" spans="1:5" ht="20.25">
      <c r="A18" s="8">
        <v>15</v>
      </c>
      <c r="B18" s="12">
        <v>15</v>
      </c>
      <c r="C18" s="27" t="str">
        <f>IF(A18&lt;=Daten!$B$5,Daten!B22,0)</f>
        <v>Berechne den Grundwert. 150 ist 1% von ...</v>
      </c>
      <c r="D18" s="13">
        <f>IF(B18&lt;=Daten!$B$5,Daten!C22,0)</f>
        <v>15000</v>
      </c>
      <c r="E18" s="13">
        <f t="shared" si="0"/>
        <v>0</v>
      </c>
    </row>
    <row r="19" spans="1:5" ht="20.25">
      <c r="A19" s="8">
        <v>16</v>
      </c>
      <c r="B19" s="12">
        <v>16</v>
      </c>
      <c r="C19" s="27" t="str">
        <f>IF(A19&lt;=Daten!$B$5,Daten!B23,0)</f>
        <v>Berechne den Prozentwert. 11% von 160 ist …</v>
      </c>
      <c r="D19" s="13">
        <f>IF(B19&lt;=Daten!$B$5,Daten!C23,0)</f>
        <v>17.6</v>
      </c>
      <c r="E19" s="13">
        <f t="shared" si="0"/>
        <v>8</v>
      </c>
    </row>
    <row r="20" spans="1:5" ht="20.25">
      <c r="A20" s="8">
        <v>17</v>
      </c>
      <c r="B20" s="12">
        <v>17</v>
      </c>
      <c r="C20" s="27" t="str">
        <f>IF(A20&lt;=Daten!$B$5,Daten!B24,0)</f>
        <v>Berechne den Prozentsatz. 6 von 480 ist …</v>
      </c>
      <c r="D20" s="13">
        <f>IF(B20&lt;=Daten!$B$5,Daten!C24,0)</f>
        <v>1.25</v>
      </c>
      <c r="E20" s="13">
        <f t="shared" si="0"/>
        <v>1</v>
      </c>
    </row>
    <row r="21" spans="1:5" ht="20.25">
      <c r="A21" s="8">
        <v>18</v>
      </c>
      <c r="B21" s="12">
        <v>18</v>
      </c>
      <c r="C21" s="27" t="str">
        <f>IF(A21&lt;=Daten!$B$5,Daten!B25,0)</f>
        <v>Berechne den Grundwert. 230 ist 8% von ...</v>
      </c>
      <c r="D21" s="13">
        <f>IF(B21&lt;=Daten!$B$5,Daten!C25,0)</f>
        <v>2875</v>
      </c>
      <c r="E21" s="13">
        <f t="shared" si="0"/>
        <v>5</v>
      </c>
    </row>
    <row r="22" spans="1:5" ht="20.25">
      <c r="A22" s="8">
        <v>19</v>
      </c>
      <c r="B22" s="12">
        <v>19</v>
      </c>
      <c r="C22" s="27" t="str">
        <f>IF(A22&lt;=Daten!$B$5,Daten!B26,0)</f>
        <v>Berechne den Prozentwert. 55% von 110 ist …</v>
      </c>
      <c r="D22" s="13">
        <f>IF(B22&lt;=Daten!$B$5,Daten!C26,0)</f>
        <v>60.5</v>
      </c>
      <c r="E22" s="13">
        <f t="shared" si="0"/>
        <v>1</v>
      </c>
    </row>
    <row r="23" spans="1:5" ht="20.25">
      <c r="A23" s="8">
        <v>20</v>
      </c>
      <c r="B23" s="12">
        <v>20</v>
      </c>
      <c r="C23" s="27" t="str">
        <f>IF(A23&lt;=Daten!$B$5,Daten!B27,0)</f>
        <v>Berechne den Prozentsatz. 28 von 1680 ist …</v>
      </c>
      <c r="D23" s="13">
        <f>IF(B23&lt;=Daten!$B$5,Daten!C27,0)</f>
        <v>1.6666666666666667</v>
      </c>
      <c r="E23" s="13">
        <f t="shared" si="0"/>
        <v>2</v>
      </c>
    </row>
    <row r="24" spans="1:5" ht="20.25">
      <c r="A24" s="8">
        <v>21</v>
      </c>
      <c r="B24" s="12">
        <v>21</v>
      </c>
      <c r="C24" s="27" t="str">
        <f>IF(A24&lt;=Daten!$B$5,Daten!B28,0)</f>
        <v>Berechne den Grundwert. 30 ist 33% von ...</v>
      </c>
      <c r="D24" s="13">
        <f>IF(B24&lt;=Daten!$B$5,Daten!C28,0)</f>
        <v>90.9090909090909</v>
      </c>
      <c r="E24" s="13">
        <f t="shared" si="0"/>
        <v>1</v>
      </c>
    </row>
    <row r="25" spans="1:5" ht="20.25">
      <c r="A25" s="8">
        <v>22</v>
      </c>
      <c r="B25" s="12">
        <v>22</v>
      </c>
      <c r="C25" s="27" t="str">
        <f>IF(A25&lt;=Daten!$B$5,Daten!B29,0)</f>
        <v>Berechne den Prozentwert. 29% von 340 ist …</v>
      </c>
      <c r="D25" s="13">
        <f>IF(B25&lt;=Daten!$B$5,Daten!C29,0)</f>
        <v>98.6</v>
      </c>
      <c r="E25" s="13">
        <f t="shared" si="0"/>
        <v>9</v>
      </c>
    </row>
    <row r="26" spans="1:5" ht="20.25">
      <c r="A26" s="8">
        <v>23</v>
      </c>
      <c r="B26" s="12">
        <v>23</v>
      </c>
      <c r="C26" s="27" t="str">
        <f>IF(A26&lt;=Daten!$B$5,Daten!B30,0)</f>
        <v>Berechne den Prozentsatz. 10 von 500 ist …</v>
      </c>
      <c r="D26" s="13">
        <f>IF(B26&lt;=Daten!$B$5,Daten!C30,0)</f>
        <v>2</v>
      </c>
      <c r="E26" s="13">
        <f t="shared" si="0"/>
        <v>2</v>
      </c>
    </row>
    <row r="27" spans="1:5" ht="20.25">
      <c r="A27" s="8">
        <v>24</v>
      </c>
      <c r="B27" s="12">
        <v>24</v>
      </c>
      <c r="C27" s="27" t="str">
        <f>IF(A27&lt;=Daten!$B$5,Daten!B31,0)</f>
        <v>Berechne den Grundwert. 430 ist 2% von ...</v>
      </c>
      <c r="D27" s="13">
        <f>IF(B27&lt;=Daten!$B$5,Daten!C31,0)</f>
        <v>21500</v>
      </c>
      <c r="E27" s="13">
        <f t="shared" si="0"/>
        <v>0</v>
      </c>
    </row>
    <row r="28" spans="1:5" ht="20.25">
      <c r="A28" s="8">
        <v>25</v>
      </c>
      <c r="B28" s="12">
        <v>25</v>
      </c>
      <c r="C28" s="27" t="str">
        <f>IF(A28&lt;=Daten!$B$5,Daten!B32,0)</f>
        <v>Berechne den Prozentwert. 28% von 440 ist …</v>
      </c>
      <c r="D28" s="13">
        <f>IF(B28&lt;=Daten!$B$5,Daten!C32,0)</f>
        <v>123.2</v>
      </c>
      <c r="E28" s="13">
        <f t="shared" si="0"/>
        <v>3</v>
      </c>
    </row>
    <row r="29" spans="1:5" ht="20.25">
      <c r="A29" s="8">
        <v>26</v>
      </c>
      <c r="B29" s="12">
        <v>26</v>
      </c>
      <c r="C29" s="27" t="str">
        <f>IF(A29&lt;=Daten!$B$5,Daten!B33,0)</f>
        <v>Berechne den Prozentsatz. 25 von 1500 ist …</v>
      </c>
      <c r="D29" s="13">
        <f>IF(B29&lt;=Daten!$B$5,Daten!C33,0)</f>
        <v>1.6666666666666667</v>
      </c>
      <c r="E29" s="13">
        <f t="shared" si="0"/>
        <v>2</v>
      </c>
    </row>
    <row r="30" spans="1:5" ht="20.25">
      <c r="A30" s="8">
        <v>27</v>
      </c>
      <c r="B30" s="12">
        <v>27</v>
      </c>
      <c r="C30" s="27">
        <f>IF(A30&lt;=Daten!$B$5,Daten!B34,0)</f>
        <v>0</v>
      </c>
      <c r="D30" s="13">
        <f>IF(B30&lt;=Daten!$B$5,Daten!C34,0)</f>
        <v>0</v>
      </c>
      <c r="E30" s="13">
        <f t="shared" si="0"/>
        <v>0</v>
      </c>
    </row>
    <row r="31" spans="1:5" ht="20.25">
      <c r="A31" s="8">
        <v>28</v>
      </c>
      <c r="B31" s="12">
        <v>28</v>
      </c>
      <c r="C31" s="27">
        <f>IF(A31&lt;=Daten!$B$5,Daten!B35,0)</f>
        <v>0</v>
      </c>
      <c r="D31" s="13">
        <f>IF(B31&lt;=Daten!$B$5,Daten!C35,0)</f>
        <v>0</v>
      </c>
      <c r="E31" s="13">
        <f t="shared" si="0"/>
        <v>0</v>
      </c>
    </row>
    <row r="32" spans="1:5" ht="20.25">
      <c r="A32" s="8">
        <v>29</v>
      </c>
      <c r="B32" s="12">
        <v>29</v>
      </c>
      <c r="C32" s="27">
        <f>IF(A32&lt;=Daten!$B$5,Daten!B36,0)</f>
        <v>0</v>
      </c>
      <c r="D32" s="13">
        <f>IF(B32&lt;=Daten!$B$5,Daten!C36,0)</f>
        <v>0</v>
      </c>
      <c r="E32" s="13">
        <f t="shared" si="0"/>
        <v>0</v>
      </c>
    </row>
    <row r="33" spans="1:5" ht="20.25">
      <c r="A33" s="8">
        <v>30</v>
      </c>
      <c r="B33" s="12">
        <v>30</v>
      </c>
      <c r="C33" s="27">
        <f>IF(A33&lt;=Daten!$B$5,Daten!B37,0)</f>
        <v>0</v>
      </c>
      <c r="D33" s="13">
        <f>IF(B33&lt;=Daten!$B$5,Daten!C37,0)</f>
        <v>0</v>
      </c>
      <c r="E33" s="13">
        <f t="shared" si="0"/>
        <v>0</v>
      </c>
    </row>
    <row r="34" spans="1:5" ht="20.25">
      <c r="A34" s="8">
        <v>31</v>
      </c>
      <c r="B34" s="12">
        <v>31</v>
      </c>
      <c r="C34" s="27">
        <f>IF(A34&lt;=Daten!$B$5,Daten!B38,0)</f>
        <v>0</v>
      </c>
      <c r="D34" s="13">
        <f>IF(B34&lt;=Daten!$B$5,Daten!C38,0)</f>
        <v>0</v>
      </c>
      <c r="E34" s="13">
        <f t="shared" si="0"/>
        <v>0</v>
      </c>
    </row>
    <row r="35" spans="1:5" ht="20.25">
      <c r="A35" s="8">
        <v>32</v>
      </c>
      <c r="B35" s="12">
        <v>32</v>
      </c>
      <c r="C35" s="27">
        <f>IF(A35&lt;=Daten!$B$5,Daten!B39,0)</f>
        <v>0</v>
      </c>
      <c r="D35" s="13">
        <f>IF(B35&lt;=Daten!$B$5,Daten!C39,0)</f>
        <v>0</v>
      </c>
      <c r="E35" s="13">
        <f t="shared" si="0"/>
        <v>0</v>
      </c>
    </row>
    <row r="36" spans="2:6" ht="15.75">
      <c r="B36" s="17" t="s">
        <v>9</v>
      </c>
      <c r="C36" s="18"/>
      <c r="D36" s="19">
        <f>SUM(D4:D35)</f>
        <v>41485.97747964823</v>
      </c>
      <c r="E36" s="19">
        <f>SUM(E4:E35)</f>
        <v>88</v>
      </c>
      <c r="F36" s="16"/>
    </row>
  </sheetData>
  <sheetProtection/>
  <mergeCells count="1">
    <mergeCell ref="A1:F1"/>
  </mergeCells>
  <conditionalFormatting sqref="C4:C36 D4:D35">
    <cfRule type="cellIs" priority="3" dxfId="8" operator="equal" stopIfTrue="1">
      <formula>1</formula>
    </cfRule>
  </conditionalFormatting>
  <conditionalFormatting sqref="B4:B36">
    <cfRule type="cellIs" priority="4" dxfId="9" operator="equal" stopIfTrue="1">
      <formula>"Gesamt:"</formula>
    </cfRule>
    <cfRule type="cellIs" priority="5" dxfId="8" operator="between" stopIfTrue="1">
      <formula>0</formula>
      <formula>33</formula>
    </cfRule>
  </conditionalFormatting>
  <conditionalFormatting sqref="E4:E35">
    <cfRule type="cellIs" priority="1" dxfId="8" operator="equal" stopIfTrue="1">
      <formula>1</formula>
    </cfRule>
  </conditionalFormatting>
  <printOptions horizontalCentered="1"/>
  <pageMargins left="0.447916666666666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3" width="28.140625" style="10" customWidth="1"/>
    <col min="4" max="16384" width="11.421875" style="10" customWidth="1"/>
  </cols>
  <sheetData>
    <row r="1" spans="1:3" ht="64.5" customHeight="1">
      <c r="A1" s="20" t="str">
        <f>Daten!$D$8</f>
        <v>1)  Berechne den Prozentwert. 36% von 450 ist … </v>
      </c>
      <c r="B1" s="20" t="str">
        <f>Daten!$D$9</f>
        <v>2)  Berechne den Prozentsatz. 56 von 5040 ist … </v>
      </c>
      <c r="C1" s="20" t="str">
        <f>Daten!$D$10</f>
        <v>3)  Berechne den Grundwert. 210 ist 18% von ... </v>
      </c>
    </row>
    <row r="2" spans="1:3" ht="64.5" customHeight="1">
      <c r="A2" s="20" t="str">
        <f>Daten!$D$11</f>
        <v>4)  Berechne den Prozentwert. 10% von 80 ist … </v>
      </c>
      <c r="B2" s="20" t="str">
        <f>Daten!$D$12</f>
        <v>5)  Berechne den Prozentsatz. 8 von 160 ist … </v>
      </c>
      <c r="C2" s="20" t="str">
        <f>Daten!$D$13</f>
        <v>6)  Berechne den Grundwert. 20 ist 53% von ... </v>
      </c>
    </row>
    <row r="3" spans="1:3" ht="64.5" customHeight="1">
      <c r="A3" s="20" t="str">
        <f>Daten!$D$14</f>
        <v>7)  Berechne den Prozentwert. 31% von 240 ist … </v>
      </c>
      <c r="B3" s="20" t="str">
        <f>Daten!$D$15</f>
        <v>8)  Berechne den Prozentsatz. 19 von 1140 ist … </v>
      </c>
      <c r="C3" s="20" t="str">
        <f>Daten!$D$16</f>
        <v>9)  Berechne den Grundwert. 20 ist 50% von ... </v>
      </c>
    </row>
    <row r="4" spans="1:3" ht="64.5" customHeight="1">
      <c r="A4" s="20" t="str">
        <f>Daten!$D$17</f>
        <v>10)  Berechne den Prozentwert. 13% von 330 ist … </v>
      </c>
      <c r="B4" s="20" t="str">
        <f>Daten!$D$18</f>
        <v>11)  Berechne den Prozentsatz. 35 von 2100 ist … </v>
      </c>
      <c r="C4" s="20" t="str">
        <f>Daten!$D$19</f>
        <v>12)  Berechne den Grundwert. 40 ist 42% von ... </v>
      </c>
    </row>
    <row r="5" spans="1:3" ht="64.5" customHeight="1">
      <c r="A5" s="20" t="str">
        <f>Daten!$D$20</f>
        <v>13)  Berechne den Prozentwert. 19% von 380 ist … </v>
      </c>
      <c r="B5" s="20" t="str">
        <f>Daten!$D$21</f>
        <v>14)  Berechne den Prozentsatz. 48 von 960 ist … </v>
      </c>
      <c r="C5" s="20" t="str">
        <f>Daten!$D$22</f>
        <v>15)  Berechne den Grundwert. 150 ist 1% von ... </v>
      </c>
    </row>
    <row r="6" spans="1:3" ht="64.5" customHeight="1">
      <c r="A6" s="20" t="str">
        <f>Daten!$D$23</f>
        <v>16)  Berechne den Prozentwert. 11% von 160 ist … </v>
      </c>
      <c r="B6" s="20" t="str">
        <f>Daten!$D$24</f>
        <v>17)  Berechne den Prozentsatz. 6 von 480 ist … </v>
      </c>
      <c r="C6" s="20" t="str">
        <f>Daten!$D$25</f>
        <v>18)  Berechne den Grundwert. 230 ist 8% von ... </v>
      </c>
    </row>
    <row r="7" spans="1:3" ht="64.5" customHeight="1">
      <c r="A7" s="20" t="str">
        <f>Daten!$D$26</f>
        <v>19)  Berechne den Prozentwert. 55% von 110 ist … </v>
      </c>
      <c r="B7" s="20" t="str">
        <f>Daten!$D$27</f>
        <v>20)  Berechne den Prozentsatz. 28 von 1680 ist … </v>
      </c>
      <c r="C7" s="20" t="str">
        <f>Daten!$D$28</f>
        <v>21)  Berechne den Grundwert. 30 ist 33% von ... </v>
      </c>
    </row>
    <row r="8" spans="1:3" ht="64.5" customHeight="1">
      <c r="A8" s="20" t="str">
        <f>Daten!$D$29</f>
        <v>22)  Berechne den Prozentwert. 29% von 340 ist … </v>
      </c>
      <c r="B8" s="20" t="str">
        <f>Daten!$D$30</f>
        <v>23)  Berechne den Prozentsatz. 10 von 500 ist … </v>
      </c>
      <c r="C8" s="20" t="str">
        <f>Daten!$D$31</f>
        <v>24)  Berechne den Grundwert. 430 ist 2% von ... </v>
      </c>
    </row>
    <row r="9" spans="1:3" ht="64.5" customHeight="1">
      <c r="A9" s="20" t="str">
        <f>Daten!$D$32</f>
        <v>25)  Berechne den Prozentwert. 28% von 440 ist … </v>
      </c>
      <c r="B9" s="20" t="str">
        <f>Daten!$D$33</f>
        <v>26)  Berechne den Prozentsatz. 25 von 1500 ist … </v>
      </c>
      <c r="C9" s="20">
        <f>Daten!$D$34</f>
      </c>
    </row>
    <row r="10" spans="1:3" ht="64.5" customHeight="1">
      <c r="A10" s="20">
        <f>Daten!$D$35</f>
      </c>
      <c r="B10" s="20">
        <f>Daten!$D$36</f>
      </c>
      <c r="C10" s="20">
        <f>Daten!$D$37</f>
      </c>
    </row>
    <row r="11" spans="1:3" ht="64.5" customHeight="1">
      <c r="A11" s="20">
        <f>Daten!$D$38</f>
      </c>
      <c r="B11" s="20">
        <f>Daten!$D$39</f>
      </c>
      <c r="C11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2012-12-03T06:23:39Z</cp:lastPrinted>
  <dcterms:created xsi:type="dcterms:W3CDTF">2008-08-01T13:12:36Z</dcterms:created>
  <dcterms:modified xsi:type="dcterms:W3CDTF">2014-09-20T19:34:22Z</dcterms:modified>
  <cp:category/>
  <cp:version/>
  <cp:contentType/>
  <cp:contentStatus/>
</cp:coreProperties>
</file>